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55" yWindow="-150" windowWidth="15345" windowHeight="10950" tabRatio="587"/>
  </bookViews>
  <sheets>
    <sheet name="Form 12 - 3Rd Qtr 2020" sheetId="3" r:id="rId1"/>
    <sheet name="Form 12 - 2nd Qtr 2020" sheetId="2" state="hidden" r:id="rId2"/>
    <sheet name="Form 12 - 1st Qtr 2020" sheetId="1" state="hidden" r:id="rId3"/>
  </sheets>
  <definedNames>
    <definedName name="_xlnm.Print_Area" localSheetId="2">'Form 12 - 1st Qtr 2020'!$A$1:$J$29</definedName>
    <definedName name="_xlnm.Print_Titles" localSheetId="2">'Form 12 - 1st Qtr 2020'!$3:$8</definedName>
    <definedName name="_xlnm.Print_Titles" localSheetId="1">'Form 12 - 2nd Qtr 2020'!$3:$8</definedName>
    <definedName name="_xlnm.Print_Titles" localSheetId="0">'Form 12 - 3Rd Qtr 2020'!$3:$8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I15" i="3"/>
  <c r="H15" i="3"/>
  <c r="G15" i="3"/>
  <c r="B15" i="3"/>
  <c r="F15" i="3"/>
  <c r="J9" i="3"/>
  <c r="J15" i="3" s="1"/>
  <c r="J20" i="2" l="1"/>
  <c r="I20" i="2"/>
  <c r="H20" i="2"/>
  <c r="G20" i="2"/>
  <c r="F20" i="2"/>
  <c r="E20" i="2"/>
  <c r="F18" i="2"/>
  <c r="F17" i="2"/>
  <c r="F16" i="2"/>
  <c r="G15" i="2"/>
  <c r="G14" i="2"/>
  <c r="G13" i="2"/>
  <c r="G12" i="2"/>
  <c r="G11" i="2"/>
  <c r="G10" i="2"/>
  <c r="M19" i="2"/>
  <c r="M17" i="2"/>
  <c r="Q17" i="2" s="1"/>
  <c r="N15" i="2"/>
  <c r="Q15" i="2" s="1"/>
  <c r="N14" i="2"/>
  <c r="Q14" i="2" s="1"/>
  <c r="N13" i="2"/>
  <c r="Q13" i="2" s="1"/>
  <c r="N12" i="2"/>
  <c r="N11" i="2"/>
  <c r="O10" i="2"/>
  <c r="Q10" i="2" s="1"/>
  <c r="Q19" i="2"/>
  <c r="Q18" i="2"/>
  <c r="Q16" i="2"/>
  <c r="Q12" i="2"/>
  <c r="Q11" i="2"/>
  <c r="B20" i="2"/>
  <c r="J9" i="2"/>
  <c r="J22" i="1" l="1"/>
  <c r="I22" i="1"/>
  <c r="H22" i="1"/>
  <c r="G22" i="1"/>
  <c r="B22" i="1"/>
  <c r="E21" i="1"/>
  <c r="E20" i="1"/>
  <c r="E19" i="1"/>
  <c r="E18" i="1"/>
  <c r="E17" i="1"/>
  <c r="E16" i="1"/>
  <c r="E15" i="1"/>
  <c r="E14" i="1"/>
  <c r="E13" i="1"/>
  <c r="F12" i="1"/>
  <c r="F22" i="1" s="1"/>
  <c r="J9" i="1"/>
  <c r="E10" i="1"/>
  <c r="E22" i="1" s="1"/>
  <c r="E11" i="1"/>
</calcChain>
</file>

<file path=xl/sharedStrings.xml><?xml version="1.0" encoding="utf-8"?>
<sst xmlns="http://schemas.openxmlformats.org/spreadsheetml/2006/main" count="141" uniqueCount="56">
  <si>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</si>
  <si>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</si>
  <si>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</si>
  <si>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</si>
  <si>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</si>
  <si>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</si>
  <si>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</si>
  <si>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</si>
  <si>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</si>
  <si>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</si>
  <si>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</si>
  <si>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</si>
  <si>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</si>
  <si>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</si>
  <si>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</si>
  <si>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</si>
  <si>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</si>
  <si>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</si>
  <si>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</si>
  <si>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UNLIQUIDATED CASH ADVANCES
1ST QUARTER, CY 2020</t>
  </si>
  <si>
    <t>Ronald Matias Mangosong III</t>
  </si>
  <si>
    <t>MARJORIE V. TINTE</t>
  </si>
  <si>
    <t>ANGELICA MAE E. TAN</t>
  </si>
  <si>
    <t>DIOSDADO BALANGA</t>
  </si>
  <si>
    <t>Teresa Mamalio</t>
  </si>
  <si>
    <t>ANALIE D. SOLORIA</t>
  </si>
  <si>
    <t>MARINA C. PASCUAL</t>
  </si>
  <si>
    <t>OLIVIA MARIE B. SALES</t>
  </si>
  <si>
    <t>MARILOU O. TORIO</t>
  </si>
  <si>
    <t>RIZALINA C. AYING</t>
  </si>
  <si>
    <t>TERESA MAMALIO</t>
  </si>
  <si>
    <t>IMELDA T. SISON</t>
  </si>
  <si>
    <t>Purchase of 1 unit N70 Cellphone</t>
  </si>
  <si>
    <t>To cash advance the Registration fee, per diems and other incidental expenses for attending the 14th Northern Luzon Geographical Conference on March 16, 2020 to March 21, 2020</t>
  </si>
  <si>
    <t>To c/a payment for the reg. fee  &amp; other exp. For the 5th Local Legislation Enhancemnet Seminar (LLES-5) at Subic on February 11-13, 2020</t>
  </si>
  <si>
    <t>To cash advance for the Health and wellness program to the Elderly on March 20, 2020 at the MSWDO Conference room. Asingan Pangasinan</t>
  </si>
  <si>
    <t>To cash advance for the payment of reg fee and other expenses to be incurred duringthe joint workshop of the PLEASES and LESAP, Pangasinan Chapter on March 4-6, 2020 at Newtown Plaza Hotel,Baguio City</t>
  </si>
  <si>
    <t>To cash advance for the payment of reg fee and other expenses to be incurred during the joint workshop of the PLEASES and LESAP,Pangasinan Chapter on March 4-6, 2020 at Newtown Plaza Hotel,Baguio City</t>
  </si>
  <si>
    <t>To Cash Advance of Registration Fee, Hotel Accomodation,Per Diems &amp; other expenses on 25th Regional Continuing Education for Human Resource Management Practitioners on April 28-30, 2020 in Ilocos Sur</t>
  </si>
  <si>
    <t>To Cash Advance use for the Capability Building of Women's Group and Socialization at Mayor Francisco S. Sapigao, Sr. Memorial Sports &amp; Cultural Center on March 18 &amp; 25, 2020</t>
  </si>
  <si>
    <t>To Cash Advance use for the STAC Hydrotherapy on March 30, 2020 at the MJV Countryside Resort, Baro, Asingan, Pangasinan</t>
  </si>
  <si>
    <t>To Cash Advance for the financial assistance</t>
  </si>
  <si>
    <t>ENGR. CARLOS F. LOPEZ, JR.</t>
  </si>
  <si>
    <t>ASINGAN</t>
  </si>
  <si>
    <t>UNLIQUIDATED CASH ADVANCES
2ND QUARTER, CY 2020</t>
  </si>
  <si>
    <t>June</t>
  </si>
  <si>
    <t>May</t>
  </si>
  <si>
    <t>April</t>
  </si>
  <si>
    <t>March</t>
  </si>
  <si>
    <t>February</t>
  </si>
  <si>
    <t>January</t>
  </si>
  <si>
    <t>UNLIQUIDATED CASH ADVANCES 3RD QUARTER, CY 2020</t>
  </si>
  <si>
    <t>To C/A use for the Capability Building of Day Care Workers on September 22 to 25, 2020</t>
  </si>
  <si>
    <t>To cash advance for the financial assistance Program of Municipal Welfare Development of this Municipality</t>
  </si>
  <si>
    <t>To cash advance for the meals and snacks during the Monthly Meeting of Asingan Federation of Persons with Disability on September 28, 2020</t>
  </si>
  <si>
    <t>IMELDA T. SISON-MUNICIPAL TREASURER ASINGAN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</si>
</sst>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/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6" xfId="0" applyFont="1" applyBorder="1"/>
    <xf numFmtId="4" fontId="1" fillId="0" borderId="6" xfId="0" applyNumberFormat="1" applyFont="1" applyBorder="1"/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4" xfId="0" applyFont="1" applyBorder="1"/>
    <xf numFmtId="164" fontId="0" fillId="0" borderId="6" xfId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4" zoomScaleNormal="100" zoomScaleSheetLayoutView="100" workbookViewId="0">
      <selection activeCell="D4" sqref="D4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customWidth="1"/>
    <col min="8" max="8" width="11.42578125" hidden="1" customWidth="1"/>
    <col min="9" max="9" width="12.140625" hidden="1" customWidth="1"/>
    <col min="10" max="10" width="16.85546875" customWidth="1"/>
    <col min="11" max="19" width="0" hidden="1" customWidth="1"/>
  </cols>
  <sheetData>
    <row r="1" spans="1:16" x14ac:dyDescent="0.25">
      <c r="A1" s="25" t="s">
        <v>0</v>
      </c>
      <c r="B1" s="25"/>
    </row>
    <row r="3" spans="1:16" ht="31.7" customHeight="1" x14ac:dyDescent="0.25">
      <c r="A3" s="26" t="s">
        <v>51</v>
      </c>
      <c r="B3" s="27"/>
      <c r="C3" s="27"/>
      <c r="D3" s="27"/>
      <c r="E3" s="27"/>
      <c r="F3" s="27"/>
      <c r="G3" s="27"/>
      <c r="H3" s="27"/>
      <c r="I3" s="27"/>
      <c r="J3" s="28"/>
    </row>
    <row r="4" spans="1:16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6" x14ac:dyDescent="0.25">
      <c r="A5" s="20" t="s">
        <v>17</v>
      </c>
      <c r="B5" s="19" t="s">
        <v>43</v>
      </c>
      <c r="C5" s="29"/>
      <c r="D5" s="29"/>
      <c r="E5" s="29"/>
      <c r="F5" s="29"/>
      <c r="G5" s="29"/>
      <c r="H5" s="29"/>
      <c r="I5" s="29"/>
      <c r="J5" s="30"/>
    </row>
    <row r="6" spans="1:16" s="12" customFormat="1" x14ac:dyDescent="0.25">
      <c r="A6" s="31" t="s">
        <v>1</v>
      </c>
      <c r="B6" s="33" t="s">
        <v>2</v>
      </c>
      <c r="C6" s="34" t="s">
        <v>3</v>
      </c>
      <c r="D6" s="32" t="s">
        <v>4</v>
      </c>
      <c r="E6" s="32" t="s">
        <v>5</v>
      </c>
      <c r="F6" s="32"/>
      <c r="G6" s="32"/>
      <c r="H6" s="32"/>
      <c r="I6" s="32"/>
      <c r="J6" s="32"/>
    </row>
    <row r="7" spans="1:16" s="12" customFormat="1" x14ac:dyDescent="0.25">
      <c r="A7" s="32"/>
      <c r="B7" s="33"/>
      <c r="C7" s="34"/>
      <c r="D7" s="32"/>
      <c r="E7" s="32" t="s">
        <v>6</v>
      </c>
      <c r="F7" s="32"/>
      <c r="G7" s="32"/>
      <c r="H7" s="32" t="s">
        <v>7</v>
      </c>
      <c r="I7" s="32"/>
      <c r="J7" s="32"/>
    </row>
    <row r="8" spans="1:16" s="12" customFormat="1" x14ac:dyDescent="0.25">
      <c r="A8" s="32"/>
      <c r="B8" s="33"/>
      <c r="C8" s="34"/>
      <c r="D8" s="32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6" s="11" customFormat="1" ht="54.75" customHeight="1" x14ac:dyDescent="0.25">
      <c r="A9" s="8" t="s">
        <v>20</v>
      </c>
      <c r="B9" s="9">
        <v>20000</v>
      </c>
      <c r="C9" s="10">
        <v>38818</v>
      </c>
      <c r="D9" s="8" t="s">
        <v>32</v>
      </c>
      <c r="E9" s="8"/>
      <c r="F9" s="8"/>
      <c r="G9" s="8"/>
      <c r="H9" s="8"/>
      <c r="I9" s="8"/>
      <c r="J9" s="9">
        <f>B9</f>
        <v>20000</v>
      </c>
      <c r="K9" s="11" t="s">
        <v>45</v>
      </c>
      <c r="L9" s="11" t="s">
        <v>46</v>
      </c>
      <c r="M9" s="11" t="s">
        <v>47</v>
      </c>
      <c r="N9" s="11" t="s">
        <v>48</v>
      </c>
      <c r="O9" s="11" t="s">
        <v>49</v>
      </c>
      <c r="P9" s="11" t="s">
        <v>50</v>
      </c>
    </row>
    <row r="10" spans="1:16" s="11" customFormat="1" ht="77.25" customHeight="1" x14ac:dyDescent="0.25">
      <c r="A10" s="8" t="s">
        <v>23</v>
      </c>
      <c r="B10" s="9">
        <v>15000</v>
      </c>
      <c r="C10" s="10">
        <v>43867</v>
      </c>
      <c r="D10" s="8" t="s">
        <v>34</v>
      </c>
      <c r="E10" s="9"/>
      <c r="F10" s="8"/>
      <c r="G10" s="9">
        <v>15000</v>
      </c>
      <c r="H10" s="8"/>
      <c r="I10" s="8"/>
      <c r="J10" s="8"/>
    </row>
    <row r="11" spans="1:16" s="11" customFormat="1" ht="77.25" customHeight="1" x14ac:dyDescent="0.25">
      <c r="A11" s="8" t="s">
        <v>27</v>
      </c>
      <c r="B11" s="9">
        <v>10000</v>
      </c>
      <c r="C11" s="10">
        <v>43885</v>
      </c>
      <c r="D11" s="8" t="s">
        <v>37</v>
      </c>
      <c r="E11" s="9"/>
      <c r="F11" s="8"/>
      <c r="G11" s="9">
        <v>10000</v>
      </c>
      <c r="H11" s="8"/>
      <c r="I11" s="8"/>
      <c r="J11" s="8"/>
    </row>
    <row r="12" spans="1:16" s="11" customFormat="1" ht="60.75" customHeight="1" x14ac:dyDescent="0.25">
      <c r="A12" s="8" t="s">
        <v>30</v>
      </c>
      <c r="B12" s="9">
        <v>36600</v>
      </c>
      <c r="C12" s="10">
        <v>44088</v>
      </c>
      <c r="D12" s="8" t="s">
        <v>52</v>
      </c>
      <c r="E12" s="21">
        <v>36600</v>
      </c>
      <c r="F12" s="9"/>
      <c r="G12" s="9"/>
      <c r="H12" s="8"/>
      <c r="I12" s="8"/>
      <c r="J12" s="8"/>
    </row>
    <row r="13" spans="1:16" s="11" customFormat="1" ht="60.75" customHeight="1" x14ac:dyDescent="0.25">
      <c r="A13" s="8" t="s">
        <v>55</v>
      </c>
      <c r="B13" s="9">
        <v>50000</v>
      </c>
      <c r="C13" s="10">
        <v>44092</v>
      </c>
      <c r="D13" s="8" t="s">
        <v>53</v>
      </c>
      <c r="E13" s="21">
        <v>50000</v>
      </c>
      <c r="F13" s="8"/>
      <c r="G13" s="9"/>
      <c r="H13" s="8"/>
      <c r="I13" s="8"/>
      <c r="J13" s="8"/>
    </row>
    <row r="14" spans="1:16" s="11" customFormat="1" ht="77.25" customHeight="1" x14ac:dyDescent="0.25">
      <c r="A14" s="8" t="s">
        <v>30</v>
      </c>
      <c r="B14" s="9">
        <v>7200</v>
      </c>
      <c r="C14" s="10">
        <v>44095</v>
      </c>
      <c r="D14" s="8" t="s">
        <v>54</v>
      </c>
      <c r="E14" s="21">
        <v>7200</v>
      </c>
      <c r="F14" s="8"/>
      <c r="G14" s="9"/>
      <c r="H14" s="8"/>
      <c r="I14" s="8"/>
      <c r="J14" s="8"/>
    </row>
    <row r="15" spans="1:16" s="12" customFormat="1" x14ac:dyDescent="0.25">
      <c r="A15" s="13" t="s">
        <v>12</v>
      </c>
      <c r="B15" s="14">
        <f>SUM(B9:B14)</f>
        <v>138800</v>
      </c>
      <c r="C15" s="15"/>
      <c r="D15" s="16"/>
      <c r="E15" s="14">
        <f t="shared" ref="E15:J15" si="0">SUM(E9:E14)</f>
        <v>93800</v>
      </c>
      <c r="F15" s="14">
        <f t="shared" si="0"/>
        <v>0</v>
      </c>
      <c r="G15" s="14">
        <f t="shared" si="0"/>
        <v>25000</v>
      </c>
      <c r="H15" s="14">
        <f t="shared" si="0"/>
        <v>0</v>
      </c>
      <c r="I15" s="14">
        <f t="shared" si="0"/>
        <v>0</v>
      </c>
      <c r="J15" s="14">
        <f t="shared" si="0"/>
        <v>20000</v>
      </c>
    </row>
    <row r="16" spans="1:16" ht="13.7" customHeight="1" x14ac:dyDescent="0.25"/>
    <row r="17" spans="1:10" ht="24" customHeight="1" x14ac:dyDescent="0.25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</row>
    <row r="19" spans="1:10" x14ac:dyDescent="0.25">
      <c r="A19" s="23" t="s">
        <v>21</v>
      </c>
      <c r="B19" s="23"/>
      <c r="F19" s="23" t="s">
        <v>42</v>
      </c>
      <c r="G19" s="23"/>
      <c r="H19" s="23"/>
      <c r="I19" s="23"/>
      <c r="J19" s="23"/>
    </row>
    <row r="20" spans="1:10" x14ac:dyDescent="0.25">
      <c r="A20" s="24" t="s">
        <v>18</v>
      </c>
      <c r="B20" s="24"/>
      <c r="F20" s="24" t="s">
        <v>15</v>
      </c>
      <c r="G20" s="24"/>
      <c r="H20" s="24"/>
      <c r="I20" s="24"/>
      <c r="J20" s="24"/>
    </row>
  </sheetData>
  <sheetProtection password="C1B6" sheet="1" objects="1" scenarios="1"/>
  <mergeCells count="15"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17:J17"/>
    <mergeCell ref="A19:B19"/>
    <mergeCell ref="F19:J19"/>
    <mergeCell ref="A20:B20"/>
    <mergeCell ref="F20:J20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16" zoomScaleNormal="100" zoomScaleSheetLayoutView="100" workbookViewId="0">
      <selection activeCell="E18" sqref="E18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customWidth="1"/>
    <col min="8" max="8" width="11.42578125" hidden="1" customWidth="1"/>
    <col min="9" max="9" width="12.140625" hidden="1" customWidth="1"/>
    <col min="10" max="10" width="16.85546875" customWidth="1"/>
    <col min="11" max="19" width="0" hidden="1" customWidth="1"/>
  </cols>
  <sheetData>
    <row r="1" spans="1:17" x14ac:dyDescent="0.25">
      <c r="A1" s="25" t="s">
        <v>0</v>
      </c>
      <c r="B1" s="25"/>
    </row>
    <row r="3" spans="1:17" ht="31.7" customHeight="1" x14ac:dyDescent="0.25">
      <c r="A3" s="26" t="s">
        <v>44</v>
      </c>
      <c r="B3" s="27"/>
      <c r="C3" s="27"/>
      <c r="D3" s="27"/>
      <c r="E3" s="27"/>
      <c r="F3" s="27"/>
      <c r="G3" s="27"/>
      <c r="H3" s="27"/>
      <c r="I3" s="27"/>
      <c r="J3" s="28"/>
    </row>
    <row r="4" spans="1:17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7" x14ac:dyDescent="0.25">
      <c r="A5" s="20" t="s">
        <v>17</v>
      </c>
      <c r="B5" s="19" t="s">
        <v>43</v>
      </c>
      <c r="C5" s="29"/>
      <c r="D5" s="29"/>
      <c r="E5" s="29"/>
      <c r="F5" s="29"/>
      <c r="G5" s="29"/>
      <c r="H5" s="29"/>
      <c r="I5" s="29"/>
      <c r="J5" s="30"/>
    </row>
    <row r="6" spans="1:17" s="12" customFormat="1" x14ac:dyDescent="0.25">
      <c r="A6" s="31" t="s">
        <v>1</v>
      </c>
      <c r="B6" s="33" t="s">
        <v>2</v>
      </c>
      <c r="C6" s="34" t="s">
        <v>3</v>
      </c>
      <c r="D6" s="32" t="s">
        <v>4</v>
      </c>
      <c r="E6" s="32" t="s">
        <v>5</v>
      </c>
      <c r="F6" s="32"/>
      <c r="G6" s="32"/>
      <c r="H6" s="32"/>
      <c r="I6" s="32"/>
      <c r="J6" s="32"/>
    </row>
    <row r="7" spans="1:17" s="12" customFormat="1" x14ac:dyDescent="0.25">
      <c r="A7" s="32"/>
      <c r="B7" s="33"/>
      <c r="C7" s="34"/>
      <c r="D7" s="32"/>
      <c r="E7" s="32" t="s">
        <v>6</v>
      </c>
      <c r="F7" s="32"/>
      <c r="G7" s="32"/>
      <c r="H7" s="32" t="s">
        <v>7</v>
      </c>
      <c r="I7" s="32"/>
      <c r="J7" s="32"/>
    </row>
    <row r="8" spans="1:17" s="12" customFormat="1" x14ac:dyDescent="0.25">
      <c r="A8" s="32"/>
      <c r="B8" s="33"/>
      <c r="C8" s="34"/>
      <c r="D8" s="32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7" s="11" customFormat="1" ht="54.75" customHeight="1" x14ac:dyDescent="0.25">
      <c r="A9" s="8" t="s">
        <v>20</v>
      </c>
      <c r="B9" s="9">
        <v>20000</v>
      </c>
      <c r="C9" s="10">
        <v>38818</v>
      </c>
      <c r="D9" s="8" t="s">
        <v>32</v>
      </c>
      <c r="E9" s="8"/>
      <c r="F9" s="8"/>
      <c r="G9" s="8"/>
      <c r="H9" s="8"/>
      <c r="I9" s="8"/>
      <c r="J9" s="9">
        <f>B9</f>
        <v>20000</v>
      </c>
      <c r="K9" s="11" t="s">
        <v>45</v>
      </c>
      <c r="L9" s="11" t="s">
        <v>46</v>
      </c>
      <c r="M9" s="11" t="s">
        <v>47</v>
      </c>
      <c r="N9" s="11" t="s">
        <v>48</v>
      </c>
      <c r="O9" s="11" t="s">
        <v>49</v>
      </c>
      <c r="P9" s="11" t="s">
        <v>50</v>
      </c>
    </row>
    <row r="10" spans="1:17" s="11" customFormat="1" ht="77.25" customHeight="1" x14ac:dyDescent="0.25">
      <c r="A10" s="8" t="s">
        <v>23</v>
      </c>
      <c r="B10" s="9">
        <v>15000</v>
      </c>
      <c r="C10" s="10">
        <v>43858</v>
      </c>
      <c r="D10" s="8" t="s">
        <v>34</v>
      </c>
      <c r="E10" s="9"/>
      <c r="F10" s="8"/>
      <c r="G10" s="9">
        <f>B10</f>
        <v>15000</v>
      </c>
      <c r="H10" s="8"/>
      <c r="I10" s="8"/>
      <c r="J10" s="8"/>
      <c r="K10" s="11">
        <v>30</v>
      </c>
      <c r="L10" s="11">
        <v>31</v>
      </c>
      <c r="M10" s="11">
        <v>30</v>
      </c>
      <c r="N10" s="11">
        <v>31</v>
      </c>
      <c r="O10" s="11">
        <f>28-13</f>
        <v>15</v>
      </c>
      <c r="Q10" s="11">
        <f>SUM(K10:P10)</f>
        <v>137</v>
      </c>
    </row>
    <row r="11" spans="1:17" s="11" customFormat="1" ht="77.25" customHeight="1" x14ac:dyDescent="0.25">
      <c r="A11" s="8" t="s">
        <v>24</v>
      </c>
      <c r="B11" s="9">
        <v>25000</v>
      </c>
      <c r="C11" s="10">
        <v>43858</v>
      </c>
      <c r="D11" s="8" t="s">
        <v>35</v>
      </c>
      <c r="E11" s="9"/>
      <c r="F11" s="8"/>
      <c r="G11" s="9">
        <f t="shared" ref="G11:G15" si="0">B11</f>
        <v>25000</v>
      </c>
      <c r="H11" s="8"/>
      <c r="I11" s="8"/>
      <c r="J11" s="8"/>
      <c r="K11" s="11">
        <v>30</v>
      </c>
      <c r="L11" s="11">
        <v>31</v>
      </c>
      <c r="M11" s="11">
        <v>30</v>
      </c>
      <c r="N11" s="11">
        <f>31-20</f>
        <v>11</v>
      </c>
      <c r="Q11" s="11">
        <f t="shared" ref="Q11:Q19" si="1">SUM(K11:P11)</f>
        <v>102</v>
      </c>
    </row>
    <row r="12" spans="1:17" s="11" customFormat="1" ht="60.75" customHeight="1" x14ac:dyDescent="0.25">
      <c r="A12" s="8" t="s">
        <v>25</v>
      </c>
      <c r="B12" s="9">
        <v>10000</v>
      </c>
      <c r="C12" s="10">
        <v>43867</v>
      </c>
      <c r="D12" s="8" t="s">
        <v>36</v>
      </c>
      <c r="E12" s="8"/>
      <c r="F12" s="9"/>
      <c r="G12" s="9">
        <f t="shared" si="0"/>
        <v>10000</v>
      </c>
      <c r="H12" s="8"/>
      <c r="I12" s="8"/>
      <c r="J12" s="8"/>
      <c r="K12" s="11">
        <v>30</v>
      </c>
      <c r="L12" s="11">
        <v>31</v>
      </c>
      <c r="M12" s="11">
        <v>30</v>
      </c>
      <c r="N12" s="11">
        <f>31-6</f>
        <v>25</v>
      </c>
      <c r="Q12" s="11">
        <f t="shared" si="1"/>
        <v>116</v>
      </c>
    </row>
    <row r="13" spans="1:17" s="11" customFormat="1" ht="60.75" customHeight="1" x14ac:dyDescent="0.25">
      <c r="A13" s="8" t="s">
        <v>26</v>
      </c>
      <c r="B13" s="9">
        <v>10000</v>
      </c>
      <c r="C13" s="10">
        <v>43874</v>
      </c>
      <c r="D13" s="8" t="s">
        <v>36</v>
      </c>
      <c r="E13" s="9"/>
      <c r="F13" s="8"/>
      <c r="G13" s="9">
        <f t="shared" si="0"/>
        <v>10000</v>
      </c>
      <c r="H13" s="8"/>
      <c r="I13" s="8"/>
      <c r="J13" s="8"/>
      <c r="K13" s="11">
        <v>30</v>
      </c>
      <c r="L13" s="11">
        <v>31</v>
      </c>
      <c r="M13" s="11">
        <v>30</v>
      </c>
      <c r="N13" s="11">
        <f t="shared" ref="N13:N15" si="2">31-6</f>
        <v>25</v>
      </c>
      <c r="Q13" s="11">
        <f t="shared" si="1"/>
        <v>116</v>
      </c>
    </row>
    <row r="14" spans="1:17" s="11" customFormat="1" ht="77.25" customHeight="1" x14ac:dyDescent="0.25">
      <c r="A14" s="8" t="s">
        <v>27</v>
      </c>
      <c r="B14" s="9">
        <v>10000</v>
      </c>
      <c r="C14" s="10">
        <v>43885</v>
      </c>
      <c r="D14" s="8" t="s">
        <v>37</v>
      </c>
      <c r="E14" s="9"/>
      <c r="F14" s="8"/>
      <c r="G14" s="9">
        <f t="shared" si="0"/>
        <v>10000</v>
      </c>
      <c r="H14" s="8"/>
      <c r="I14" s="8"/>
      <c r="J14" s="8"/>
      <c r="K14" s="11">
        <v>30</v>
      </c>
      <c r="L14" s="11">
        <v>31</v>
      </c>
      <c r="M14" s="11">
        <v>30</v>
      </c>
      <c r="N14" s="11">
        <f t="shared" si="2"/>
        <v>25</v>
      </c>
      <c r="Q14" s="11">
        <f t="shared" si="1"/>
        <v>116</v>
      </c>
    </row>
    <row r="15" spans="1:17" s="11" customFormat="1" ht="77.25" customHeight="1" x14ac:dyDescent="0.25">
      <c r="A15" s="8" t="s">
        <v>28</v>
      </c>
      <c r="B15" s="9">
        <v>10000</v>
      </c>
      <c r="C15" s="10">
        <v>43885</v>
      </c>
      <c r="D15" s="8" t="s">
        <v>37</v>
      </c>
      <c r="E15" s="9"/>
      <c r="F15" s="8"/>
      <c r="G15" s="9">
        <f t="shared" si="0"/>
        <v>10000</v>
      </c>
      <c r="H15" s="8"/>
      <c r="I15" s="8"/>
      <c r="J15" s="8"/>
      <c r="K15" s="11">
        <v>30</v>
      </c>
      <c r="L15" s="11">
        <v>31</v>
      </c>
      <c r="M15" s="11">
        <v>30</v>
      </c>
      <c r="N15" s="11">
        <f t="shared" si="2"/>
        <v>25</v>
      </c>
      <c r="Q15" s="11">
        <f t="shared" si="1"/>
        <v>116</v>
      </c>
    </row>
    <row r="16" spans="1:17" s="11" customFormat="1" ht="77.25" customHeight="1" x14ac:dyDescent="0.25">
      <c r="A16" s="8" t="s">
        <v>29</v>
      </c>
      <c r="B16" s="9">
        <v>14470</v>
      </c>
      <c r="C16" s="10">
        <v>43885</v>
      </c>
      <c r="D16" s="8" t="s">
        <v>38</v>
      </c>
      <c r="E16" s="9"/>
      <c r="F16" s="9">
        <f>B16</f>
        <v>14470</v>
      </c>
      <c r="G16" s="8"/>
      <c r="H16" s="8"/>
      <c r="I16" s="8"/>
      <c r="J16" s="8"/>
      <c r="K16" s="11">
        <v>30</v>
      </c>
      <c r="L16" s="11">
        <v>31</v>
      </c>
      <c r="Q16" s="11">
        <f t="shared" si="1"/>
        <v>61</v>
      </c>
    </row>
    <row r="17" spans="1:17" s="11" customFormat="1" ht="77.25" customHeight="1" x14ac:dyDescent="0.25">
      <c r="A17" s="8" t="s">
        <v>30</v>
      </c>
      <c r="B17" s="9">
        <v>45250</v>
      </c>
      <c r="C17" s="10">
        <v>43885</v>
      </c>
      <c r="D17" s="8" t="s">
        <v>39</v>
      </c>
      <c r="E17" s="9"/>
      <c r="F17" s="9">
        <f t="shared" ref="F17:F18" si="3">B17</f>
        <v>45250</v>
      </c>
      <c r="G17" s="8"/>
      <c r="H17" s="8"/>
      <c r="I17" s="8"/>
      <c r="J17" s="8"/>
      <c r="K17" s="11">
        <v>30</v>
      </c>
      <c r="L17" s="11">
        <v>31</v>
      </c>
      <c r="M17" s="11">
        <f>31-25</f>
        <v>6</v>
      </c>
      <c r="Q17" s="11">
        <f t="shared" si="1"/>
        <v>67</v>
      </c>
    </row>
    <row r="18" spans="1:17" s="11" customFormat="1" ht="77.25" customHeight="1" x14ac:dyDescent="0.25">
      <c r="A18" s="8" t="s">
        <v>30</v>
      </c>
      <c r="B18" s="9">
        <v>20000</v>
      </c>
      <c r="C18" s="10">
        <v>43895</v>
      </c>
      <c r="D18" s="8" t="s">
        <v>40</v>
      </c>
      <c r="E18" s="9"/>
      <c r="F18" s="9">
        <f t="shared" si="3"/>
        <v>20000</v>
      </c>
      <c r="G18" s="8"/>
      <c r="H18" s="8"/>
      <c r="I18" s="8"/>
      <c r="J18" s="8"/>
      <c r="K18" s="11">
        <v>30</v>
      </c>
      <c r="L18" s="11">
        <v>31</v>
      </c>
      <c r="Q18" s="11">
        <f t="shared" si="1"/>
        <v>61</v>
      </c>
    </row>
    <row r="19" spans="1:17" s="11" customFormat="1" ht="77.25" customHeight="1" x14ac:dyDescent="0.25">
      <c r="A19" s="8" t="s">
        <v>31</v>
      </c>
      <c r="B19" s="9">
        <v>50000</v>
      </c>
      <c r="C19" s="10">
        <v>43899</v>
      </c>
      <c r="D19" s="8" t="s">
        <v>41</v>
      </c>
      <c r="E19" s="9"/>
      <c r="F19" s="21">
        <v>49500</v>
      </c>
      <c r="G19" s="8"/>
      <c r="H19" s="8"/>
      <c r="I19" s="8"/>
      <c r="J19" s="8"/>
      <c r="K19" s="11">
        <v>30</v>
      </c>
      <c r="L19" s="11">
        <v>31</v>
      </c>
      <c r="M19" s="11">
        <f>30-9</f>
        <v>21</v>
      </c>
      <c r="Q19" s="11">
        <f t="shared" si="1"/>
        <v>82</v>
      </c>
    </row>
    <row r="20" spans="1:17" s="12" customFormat="1" x14ac:dyDescent="0.25">
      <c r="A20" s="13" t="s">
        <v>12</v>
      </c>
      <c r="B20" s="14">
        <f>SUM(B9:B19)</f>
        <v>229720</v>
      </c>
      <c r="C20" s="15"/>
      <c r="D20" s="16"/>
      <c r="E20" s="14">
        <f t="shared" ref="E20:J20" si="4">SUM(E9:E19)</f>
        <v>0</v>
      </c>
      <c r="F20" s="14">
        <f t="shared" si="4"/>
        <v>129220</v>
      </c>
      <c r="G20" s="14">
        <f t="shared" si="4"/>
        <v>80000</v>
      </c>
      <c r="H20" s="14">
        <f t="shared" si="4"/>
        <v>0</v>
      </c>
      <c r="I20" s="14">
        <f t="shared" si="4"/>
        <v>0</v>
      </c>
      <c r="J20" s="14">
        <f t="shared" si="4"/>
        <v>20000</v>
      </c>
    </row>
    <row r="21" spans="1:17" ht="13.7" customHeight="1" x14ac:dyDescent="0.25"/>
    <row r="22" spans="1:17" ht="24" customHeight="1" x14ac:dyDescent="0.25">
      <c r="A22" s="22" t="s">
        <v>16</v>
      </c>
      <c r="B22" s="22"/>
      <c r="C22" s="22"/>
      <c r="D22" s="22"/>
      <c r="E22" s="22"/>
      <c r="F22" s="22"/>
      <c r="G22" s="22"/>
      <c r="H22" s="22"/>
      <c r="I22" s="22"/>
      <c r="J22" s="22"/>
    </row>
    <row r="24" spans="1:17" x14ac:dyDescent="0.25">
      <c r="A24" s="23" t="s">
        <v>21</v>
      </c>
      <c r="B24" s="23"/>
      <c r="F24" s="23" t="s">
        <v>42</v>
      </c>
      <c r="G24" s="23"/>
      <c r="H24" s="23"/>
      <c r="I24" s="23"/>
      <c r="J24" s="23"/>
    </row>
    <row r="25" spans="1:17" x14ac:dyDescent="0.25">
      <c r="A25" s="24" t="s">
        <v>18</v>
      </c>
      <c r="B25" s="24"/>
      <c r="F25" s="24" t="s">
        <v>15</v>
      </c>
      <c r="G25" s="24"/>
      <c r="H25" s="24"/>
      <c r="I25" s="24"/>
      <c r="J25" s="24"/>
    </row>
  </sheetData>
  <mergeCells count="15">
    <mergeCell ref="A22:J22"/>
    <mergeCell ref="A24:B24"/>
    <mergeCell ref="F24:J24"/>
    <mergeCell ref="A25:B25"/>
    <mergeCell ref="F25:J25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hidden="1" customWidth="1"/>
    <col min="8" max="8" width="11.42578125" hidden="1" customWidth="1"/>
    <col min="9" max="9" width="12.140625" hidden="1" customWidth="1"/>
    <col min="10" max="10" width="16.85546875" customWidth="1"/>
  </cols>
  <sheetData>
    <row r="1" spans="1:10" x14ac:dyDescent="0.25">
      <c r="A1" s="25" t="s">
        <v>0</v>
      </c>
      <c r="B1" s="25"/>
    </row>
    <row r="3" spans="1:10" ht="31.7" customHeight="1" x14ac:dyDescent="0.25">
      <c r="A3" s="26" t="s">
        <v>19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0" x14ac:dyDescent="0.25">
      <c r="A5" s="20" t="s">
        <v>17</v>
      </c>
      <c r="B5" s="19" t="s">
        <v>43</v>
      </c>
      <c r="C5" s="29"/>
      <c r="D5" s="29"/>
      <c r="E5" s="29"/>
      <c r="F5" s="29"/>
      <c r="G5" s="29"/>
      <c r="H5" s="29"/>
      <c r="I5" s="29"/>
      <c r="J5" s="30"/>
    </row>
    <row r="6" spans="1:10" s="12" customFormat="1" x14ac:dyDescent="0.25">
      <c r="A6" s="31" t="s">
        <v>1</v>
      </c>
      <c r="B6" s="33" t="s">
        <v>2</v>
      </c>
      <c r="C6" s="34" t="s">
        <v>3</v>
      </c>
      <c r="D6" s="32" t="s">
        <v>4</v>
      </c>
      <c r="E6" s="32" t="s">
        <v>5</v>
      </c>
      <c r="F6" s="32"/>
      <c r="G6" s="32"/>
      <c r="H6" s="32"/>
      <c r="I6" s="32"/>
      <c r="J6" s="32"/>
    </row>
    <row r="7" spans="1:10" s="12" customFormat="1" x14ac:dyDescent="0.25">
      <c r="A7" s="32"/>
      <c r="B7" s="33"/>
      <c r="C7" s="34"/>
      <c r="D7" s="32"/>
      <c r="E7" s="32" t="s">
        <v>6</v>
      </c>
      <c r="F7" s="32"/>
      <c r="G7" s="32"/>
      <c r="H7" s="32" t="s">
        <v>7</v>
      </c>
      <c r="I7" s="32"/>
      <c r="J7" s="32"/>
    </row>
    <row r="8" spans="1:10" s="12" customFormat="1" x14ac:dyDescent="0.25">
      <c r="A8" s="32"/>
      <c r="B8" s="33"/>
      <c r="C8" s="34"/>
      <c r="D8" s="32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0" s="11" customFormat="1" ht="54.75" customHeight="1" x14ac:dyDescent="0.25">
      <c r="A9" s="8" t="s">
        <v>20</v>
      </c>
      <c r="B9" s="9">
        <v>20000</v>
      </c>
      <c r="C9" s="10">
        <v>38818</v>
      </c>
      <c r="D9" s="8" t="s">
        <v>32</v>
      </c>
      <c r="E9" s="8"/>
      <c r="F9" s="8"/>
      <c r="G9" s="8"/>
      <c r="H9" s="8"/>
      <c r="I9" s="8"/>
      <c r="J9" s="9">
        <f>B9</f>
        <v>20000</v>
      </c>
    </row>
    <row r="10" spans="1:10" s="11" customFormat="1" ht="77.25" customHeight="1" x14ac:dyDescent="0.25">
      <c r="A10" s="8" t="s">
        <v>21</v>
      </c>
      <c r="B10" s="9">
        <v>25000</v>
      </c>
      <c r="C10" s="10">
        <v>43858</v>
      </c>
      <c r="D10" s="8" t="s">
        <v>33</v>
      </c>
      <c r="E10" s="9">
        <f>B10</f>
        <v>25000</v>
      </c>
      <c r="F10" s="8"/>
      <c r="G10" s="8"/>
      <c r="H10" s="8"/>
      <c r="I10" s="8"/>
      <c r="J10" s="8"/>
    </row>
    <row r="11" spans="1:10" s="11" customFormat="1" ht="77.25" customHeight="1" x14ac:dyDescent="0.25">
      <c r="A11" s="8" t="s">
        <v>22</v>
      </c>
      <c r="B11" s="9">
        <v>25000</v>
      </c>
      <c r="C11" s="10">
        <v>43858</v>
      </c>
      <c r="D11" s="8" t="s">
        <v>33</v>
      </c>
      <c r="E11" s="9">
        <f>B11</f>
        <v>25000</v>
      </c>
      <c r="F11" s="8"/>
      <c r="G11" s="8"/>
      <c r="H11" s="8"/>
      <c r="I11" s="8"/>
      <c r="J11" s="8"/>
    </row>
    <row r="12" spans="1:10" s="11" customFormat="1" ht="60.75" customHeight="1" x14ac:dyDescent="0.25">
      <c r="A12" s="8" t="s">
        <v>23</v>
      </c>
      <c r="B12" s="9">
        <v>15000</v>
      </c>
      <c r="C12" s="10">
        <v>43867</v>
      </c>
      <c r="D12" s="8" t="s">
        <v>34</v>
      </c>
      <c r="E12" s="8"/>
      <c r="F12" s="9">
        <f>B12</f>
        <v>15000</v>
      </c>
      <c r="G12" s="8"/>
      <c r="H12" s="8"/>
      <c r="I12" s="8"/>
      <c r="J12" s="8"/>
    </row>
    <row r="13" spans="1:10" s="11" customFormat="1" ht="60.75" customHeight="1" x14ac:dyDescent="0.25">
      <c r="A13" s="8" t="s">
        <v>24</v>
      </c>
      <c r="B13" s="9">
        <v>25000</v>
      </c>
      <c r="C13" s="10">
        <v>43874</v>
      </c>
      <c r="D13" s="8" t="s">
        <v>35</v>
      </c>
      <c r="E13" s="9">
        <f>B13</f>
        <v>25000</v>
      </c>
      <c r="F13" s="8"/>
      <c r="G13" s="8"/>
      <c r="H13" s="8"/>
      <c r="I13" s="8"/>
      <c r="J13" s="8"/>
    </row>
    <row r="14" spans="1:10" s="11" customFormat="1" ht="77.25" customHeight="1" x14ac:dyDescent="0.25">
      <c r="A14" s="8" t="s">
        <v>25</v>
      </c>
      <c r="B14" s="9">
        <v>10000</v>
      </c>
      <c r="C14" s="10">
        <v>43885</v>
      </c>
      <c r="D14" s="8" t="s">
        <v>36</v>
      </c>
      <c r="E14" s="9">
        <f>B14</f>
        <v>10000</v>
      </c>
      <c r="F14" s="8"/>
      <c r="G14" s="8"/>
      <c r="H14" s="8"/>
      <c r="I14" s="8"/>
      <c r="J14" s="8"/>
    </row>
    <row r="15" spans="1:10" s="11" customFormat="1" ht="77.25" customHeight="1" x14ac:dyDescent="0.25">
      <c r="A15" s="8" t="s">
        <v>26</v>
      </c>
      <c r="B15" s="9">
        <v>10000</v>
      </c>
      <c r="C15" s="10">
        <v>43885</v>
      </c>
      <c r="D15" s="8" t="s">
        <v>36</v>
      </c>
      <c r="E15" s="9">
        <f>B15</f>
        <v>10000</v>
      </c>
      <c r="F15" s="8"/>
      <c r="G15" s="8"/>
      <c r="H15" s="8"/>
      <c r="I15" s="8"/>
      <c r="J15" s="8"/>
    </row>
    <row r="16" spans="1:10" s="11" customFormat="1" ht="77.25" customHeight="1" x14ac:dyDescent="0.25">
      <c r="A16" s="8" t="s">
        <v>27</v>
      </c>
      <c r="B16" s="9">
        <v>10000</v>
      </c>
      <c r="C16" s="10">
        <v>43885</v>
      </c>
      <c r="D16" s="8" t="s">
        <v>37</v>
      </c>
      <c r="E16" s="9">
        <f>B16</f>
        <v>10000</v>
      </c>
      <c r="F16" s="8"/>
      <c r="G16" s="8"/>
      <c r="H16" s="8"/>
      <c r="I16" s="8"/>
      <c r="J16" s="8"/>
    </row>
    <row r="17" spans="1:10" s="11" customFormat="1" ht="77.25" customHeight="1" x14ac:dyDescent="0.25">
      <c r="A17" s="8" t="s">
        <v>28</v>
      </c>
      <c r="B17" s="9">
        <v>10000</v>
      </c>
      <c r="C17" s="10">
        <v>43885</v>
      </c>
      <c r="D17" s="8" t="s">
        <v>37</v>
      </c>
      <c r="E17" s="9">
        <f>B17</f>
        <v>10000</v>
      </c>
      <c r="F17" s="8"/>
      <c r="G17" s="8"/>
      <c r="H17" s="8"/>
      <c r="I17" s="8"/>
      <c r="J17" s="8"/>
    </row>
    <row r="18" spans="1:10" s="11" customFormat="1" ht="77.25" customHeight="1" x14ac:dyDescent="0.25">
      <c r="A18" s="8" t="s">
        <v>29</v>
      </c>
      <c r="B18" s="9">
        <v>14470</v>
      </c>
      <c r="C18" s="10">
        <v>43895</v>
      </c>
      <c r="D18" s="8" t="s">
        <v>38</v>
      </c>
      <c r="E18" s="9">
        <f t="shared" ref="E18:E21" si="0">B18</f>
        <v>14470</v>
      </c>
      <c r="F18" s="8"/>
      <c r="G18" s="8"/>
      <c r="H18" s="8"/>
      <c r="I18" s="8"/>
      <c r="J18" s="8"/>
    </row>
    <row r="19" spans="1:10" s="11" customFormat="1" ht="77.25" customHeight="1" x14ac:dyDescent="0.25">
      <c r="A19" s="8" t="s">
        <v>30</v>
      </c>
      <c r="B19" s="9">
        <v>45250</v>
      </c>
      <c r="C19" s="10">
        <v>43899</v>
      </c>
      <c r="D19" s="8" t="s">
        <v>39</v>
      </c>
      <c r="E19" s="9">
        <f t="shared" si="0"/>
        <v>45250</v>
      </c>
      <c r="F19" s="8"/>
      <c r="G19" s="8"/>
      <c r="H19" s="8"/>
      <c r="I19" s="8"/>
      <c r="J19" s="8"/>
    </row>
    <row r="20" spans="1:10" s="11" customFormat="1" ht="58.5" customHeight="1" x14ac:dyDescent="0.25">
      <c r="A20" s="8" t="s">
        <v>30</v>
      </c>
      <c r="B20" s="9">
        <v>20000</v>
      </c>
      <c r="C20" s="10">
        <v>43899</v>
      </c>
      <c r="D20" s="8" t="s">
        <v>40</v>
      </c>
      <c r="E20" s="9">
        <f t="shared" si="0"/>
        <v>20000</v>
      </c>
      <c r="F20" s="8"/>
      <c r="G20" s="8"/>
      <c r="H20" s="8"/>
      <c r="I20" s="8"/>
      <c r="J20" s="8"/>
    </row>
    <row r="21" spans="1:10" s="11" customFormat="1" ht="43.5" customHeight="1" x14ac:dyDescent="0.25">
      <c r="A21" s="8" t="s">
        <v>31</v>
      </c>
      <c r="B21" s="9">
        <v>50000</v>
      </c>
      <c r="C21" s="10">
        <v>43906</v>
      </c>
      <c r="D21" s="8" t="s">
        <v>41</v>
      </c>
      <c r="E21" s="9">
        <f t="shared" si="0"/>
        <v>50000</v>
      </c>
      <c r="F21" s="8"/>
      <c r="G21" s="8"/>
      <c r="H21" s="8"/>
      <c r="I21" s="8"/>
      <c r="J21" s="8"/>
    </row>
    <row r="22" spans="1:10" s="12" customFormat="1" x14ac:dyDescent="0.25">
      <c r="A22" s="13" t="s">
        <v>12</v>
      </c>
      <c r="B22" s="14">
        <f>SUM(B9:B21)</f>
        <v>279720</v>
      </c>
      <c r="C22" s="15"/>
      <c r="D22" s="16"/>
      <c r="E22" s="14">
        <f t="shared" ref="E22:J22" si="1">SUM(E9:E21)</f>
        <v>244720</v>
      </c>
      <c r="F22" s="14">
        <f t="shared" si="1"/>
        <v>15000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20000</v>
      </c>
    </row>
    <row r="23" spans="1:10" ht="13.7" customHeight="1" x14ac:dyDescent="0.25"/>
    <row r="24" spans="1:10" ht="24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6" spans="1:10" x14ac:dyDescent="0.25">
      <c r="A26" s="23" t="s">
        <v>21</v>
      </c>
      <c r="B26" s="23"/>
      <c r="F26" s="23" t="s">
        <v>42</v>
      </c>
      <c r="G26" s="23"/>
      <c r="H26" s="23"/>
      <c r="I26" s="23"/>
      <c r="J26" s="23"/>
    </row>
    <row r="27" spans="1:10" x14ac:dyDescent="0.25">
      <c r="A27" s="24" t="s">
        <v>18</v>
      </c>
      <c r="B27" s="24"/>
      <c r="F27" s="24" t="s">
        <v>15</v>
      </c>
      <c r="G27" s="24"/>
      <c r="H27" s="24"/>
      <c r="I27" s="24"/>
      <c r="J27" s="24"/>
    </row>
  </sheetData>
  <mergeCells count="15">
    <mergeCell ref="A24:J24"/>
    <mergeCell ref="A27:B27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26:B26"/>
    <mergeCell ref="F26:J26"/>
    <mergeCell ref="F27:J2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Form 12 - 3Rd Qtr 2020</vt:lpstr>
      <vt:lpstr>Form 12 - 2nd Qtr 2020</vt:lpstr>
      <vt:lpstr>Form 12 - 1st Qtr 2020</vt:lpstr>
      <vt:lpstr>'Form 12 - 1st Qtr 2020'!Print_Area</vt:lpstr>
      <vt:lpstr>'Form 12 - 1st Qtr 2020'!Print_Titles</vt:lpstr>
      <vt:lpstr>'Form 12 - 2nd Qtr 2020'!Print_Titles</vt:lpstr>
      <vt:lpstr>'Form 12 - 3Rd Qtr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MTO Asingan</cp:lastModifiedBy>
  <cp:lastPrinted>2020-10-27T08:25:03Z</cp:lastPrinted>
  <dcterms:created xsi:type="dcterms:W3CDTF">2018-01-17T05:45:47Z</dcterms:created>
  <dcterms:modified xsi:type="dcterms:W3CDTF">2020-11-05T02:24:52Z</dcterms:modified>
</cp:coreProperties>
</file>