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70" yWindow="465" windowWidth="13365" windowHeight="11760"/>
  </bookViews>
  <sheets>
    <sheet name="TFU 2nd qtr 2018" sheetId="17" r:id="rId1"/>
  </sheets>
  <definedNames>
    <definedName name="_xlnm.Print_Area" localSheetId="0">'TFU 2nd qtr 2018'!$A$1:$J$31</definedName>
    <definedName name="_xlnm.Print_Titles" localSheetId="0">'TFU 2nd qtr 2018'!$3:$9</definedName>
  </definedNames>
  <calcPr calcId="144525"/>
</workbook>
</file>

<file path=xl/calcChain.xml><?xml version="1.0" encoding="utf-8"?>
<calcChain xmlns="http://schemas.openxmlformats.org/spreadsheetml/2006/main">
  <c r="F10" i="17" l="1"/>
  <c r="F14" i="17"/>
  <c r="F13" i="17"/>
  <c r="G18" i="17"/>
  <c r="G17" i="17"/>
  <c r="G14" i="17" l="1"/>
  <c r="G23" i="17"/>
  <c r="H14" i="17"/>
  <c r="H13" i="17"/>
  <c r="D18" i="17" l="1"/>
  <c r="AI23" i="17" l="1"/>
</calcChain>
</file>

<file path=xl/sharedStrings.xml><?xml version="1.0" encoding="utf-8"?>
<sst xmlns="http://schemas.openxmlformats.org/spreadsheetml/2006/main" count="72" uniqueCount="58">
  <si>
    <t>FDP Form 6 - Trust Fund Utilization</t>
  </si>
  <si>
    <t>CONSOLIDATED QUARTERLY REPORT ON GOVERNMENT PROJECTS, PROGRAMS or ACTIVITIES</t>
  </si>
  <si>
    <t>FOR THE 1ST QUARTER, CY 2014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</si>
  <si>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</si>
  <si>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</si>
  <si>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</si>
  <si>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</si>
  <si>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</si>
  <si>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</si>
  <si>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</si>
  <si>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</si>
  <si>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</si>
  <si>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</si>
  <si>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</si>
  <si>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</si>
  <si>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</si>
  <si>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</si>
  <si>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</si>
  <si>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Check #</t>
  </si>
  <si>
    <t>Check Date</t>
  </si>
  <si>
    <t>Amount</t>
  </si>
  <si>
    <t>LIQUIDATION</t>
  </si>
  <si>
    <t>SF CASH ADVANCE</t>
  </si>
  <si>
    <t>Date</t>
  </si>
  <si>
    <t>JEV</t>
  </si>
  <si>
    <t>Particulars</t>
  </si>
  <si>
    <t>Jover Mangosong</t>
  </si>
  <si>
    <t>AGENCY</t>
  </si>
  <si>
    <t>SCHEDULE OF CONSOLIDATED QUARTERLY REPORT ON GOVERNMENT PROJECTS, PROGRAMS or ACTIVITIES</t>
  </si>
  <si>
    <t>TRUST FUND UTILIZATION</t>
  </si>
  <si>
    <t>SF on July 2014</t>
  </si>
  <si>
    <t>Asingan</t>
  </si>
  <si>
    <t>j</t>
  </si>
  <si>
    <t>A</t>
  </si>
  <si>
    <t>May</t>
  </si>
  <si>
    <t>Acting Municipal Mayor</t>
  </si>
  <si>
    <t>ATTY. JOSHUA V. VIRAY</t>
  </si>
  <si>
    <t>FOR THE 2nd QUARTER, CY 2018</t>
  </si>
  <si>
    <t>Construction of Day Care Center and Bldg. for the Senior Citizens (1st tranche 50%)</t>
  </si>
  <si>
    <t xml:space="preserve">Social Pension Stipend of  1049 Social pension beneficiaries for the 1st and 2nd qtr of 2018 </t>
  </si>
  <si>
    <t>SGLG Performance Challenge Fund 2017</t>
  </si>
  <si>
    <t>S.K. and Barangay Election 2018</t>
  </si>
  <si>
    <t>S.K. Mandatory Training, Federation Orientation and Election</t>
  </si>
  <si>
    <t>Concreting of Local Access Road at Brgy. Ariston West - Bantog, Asingan (AMP 2018)</t>
  </si>
  <si>
    <t>Concreting of Local Access Road at Brgy. Sobol - Macalong, Asingan (AMP 2018)</t>
  </si>
  <si>
    <t>Concreting of Local Access Road at Brgy. Dupac (Sinapog), Asingan (AMP 2018)</t>
  </si>
  <si>
    <t xml:space="preserve"> DSWD ROI for viand and rice of 880 children in the implementation of SFP CY 2018</t>
  </si>
  <si>
    <t>DILG</t>
  </si>
  <si>
    <t>DSWD</t>
  </si>
  <si>
    <t>SGLG</t>
  </si>
  <si>
    <t>BRGY FUNDS</t>
  </si>
  <si>
    <t>BRGY SK FUND</t>
  </si>
  <si>
    <t>DSWD RO1</t>
  </si>
  <si>
    <t>Concreting of Local Access Road at Brgy. Carosucan Norte), Asingan (AMP 2018)</t>
  </si>
  <si>
    <t>Concreting of Local Access Road at Brgy. Domanpot - Sobol, Asingan (AMP 2018)</t>
  </si>
  <si>
    <t>Sobol - Macalong, Asingan</t>
  </si>
  <si>
    <t>Dupac, Asingan</t>
  </si>
  <si>
    <t>Ariston West- Bantog, Asingan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</si>
</sst>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14" fontId="2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/>
    <xf numFmtId="43" fontId="3" fillId="0" borderId="0" xfId="1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3" fontId="4" fillId="0" borderId="0" xfId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5" fillId="0" borderId="0" xfId="1" applyFont="1"/>
    <xf numFmtId="0" fontId="8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9" fontId="3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3" fontId="3" fillId="0" borderId="0" xfId="1" applyFont="1" applyFill="1" applyAlignment="1">
      <alignment vertical="center" wrapText="1"/>
    </xf>
    <xf numFmtId="4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5" fillId="0" borderId="0" xfId="1" applyFont="1" applyAlignment="1">
      <alignment horizontal="center" vertical="center" wrapText="1"/>
    </xf>
    <xf numFmtId="9" fontId="3" fillId="0" borderId="0" xfId="2" applyFont="1" applyAlignment="1">
      <alignment vertical="center" wrapText="1"/>
    </xf>
    <xf numFmtId="9" fontId="3" fillId="0" borderId="0" xfId="2" applyFont="1" applyFill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1533525</xdr:colOff>
      <xdr:row>28</xdr:row>
      <xdr:rowOff>57150</xdr:rowOff>
    </xdr:from>
    <xdr:to>
      <xdr:col>2</xdr:col>
      <xdr:colOff>216029</xdr:colOff>
      <xdr:row>29</xdr:row>
      <xdr:rowOff>67818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84486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7</xdr:col>
      <xdr:colOff>809377</xdr:colOff>
      <xdr:row>25</xdr:row>
      <xdr:rowOff>169050</xdr:rowOff>
    </xdr:from>
    <xdr:to>
      <xdr:col>9</xdr:col>
      <xdr:colOff>771797</xdr:colOff>
      <xdr:row>30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577" y="7989075"/>
          <a:ext cx="2038870" cy="92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tabSelected="1" topLeftCell="A2" workbookViewId="0">
      <pane xSplit="2" ySplit="8" topLeftCell="C10" activePane="bottomRight" state="frozen"/>
      <selection activeCell="F49" sqref="F49"/>
      <selection pane="topRight" activeCell="F49" sqref="F49"/>
      <selection pane="bottomLeft" activeCell="F49" sqref="F49"/>
      <selection pane="bottomRight" activeCell="F7" sqref="F7"/>
    </sheetView>
  </sheetViews>
  <sheetFormatPr defaultRowHeight="15" x14ac:dyDescent="0.25"/>
  <cols>
    <col min="1" max="1" width="32.28515625" style="2" customWidth="1"/>
    <col min="2" max="2" width="26.140625" style="48" hidden="1" customWidth="1"/>
    <col min="3" max="3" width="25.140625" style="2" customWidth="1"/>
    <col min="4" max="4" width="14.5703125" style="3" customWidth="1"/>
    <col min="5" max="5" width="14.5703125" style="33" customWidth="1"/>
    <col min="6" max="6" width="13.85546875" style="41" customWidth="1"/>
    <col min="7" max="7" width="15" style="48" customWidth="1"/>
    <col min="8" max="8" width="18.140625" style="3" customWidth="1"/>
    <col min="9" max="9" width="13" style="2" customWidth="1"/>
    <col min="10" max="10" width="15.85546875" style="48" customWidth="1"/>
    <col min="11" max="11" width="13" style="4" hidden="1" customWidth="1"/>
    <col min="12" max="12" width="4.7109375" style="48" hidden="1" customWidth="1"/>
    <col min="13" max="13" width="9.7109375" style="5" hidden="1" customWidth="1"/>
    <col min="14" max="14" width="10.28515625" style="5" hidden="1" customWidth="1"/>
    <col min="15" max="15" width="14.28515625" style="6" hidden="1" customWidth="1"/>
    <col min="16" max="16" width="0" style="7" hidden="1" customWidth="1"/>
    <col min="17" max="17" width="0" style="5" hidden="1" customWidth="1"/>
    <col min="18" max="18" width="0" style="8" hidden="1" customWidth="1"/>
    <col min="19" max="19" width="0" style="5" hidden="1" customWidth="1"/>
    <col min="20" max="20" width="12.7109375" style="7" hidden="1" customWidth="1"/>
    <col min="21" max="21" width="12.140625" style="8" hidden="1" customWidth="1"/>
    <col min="22" max="22" width="9.7109375" style="7" hidden="1" customWidth="1"/>
    <col min="23" max="23" width="12" style="7" hidden="1" customWidth="1"/>
    <col min="24" max="24" width="8.140625" style="7" hidden="1" customWidth="1"/>
    <col min="25" max="25" width="0" style="5" hidden="1" customWidth="1"/>
    <col min="26" max="26" width="0" style="8" hidden="1" customWidth="1"/>
    <col min="27" max="27" width="0" style="5" hidden="1" customWidth="1"/>
    <col min="28" max="28" width="11.5703125" style="2" bestFit="1" customWidth="1"/>
    <col min="29" max="29" width="12.5703125" style="2" bestFit="1" customWidth="1"/>
    <col min="30" max="30" width="13.7109375" style="2" bestFit="1" customWidth="1"/>
    <col min="31" max="31" width="12.5703125" style="3" bestFit="1" customWidth="1"/>
    <col min="32" max="32" width="25.42578125" style="2" customWidth="1"/>
    <col min="33" max="16384" width="9.140625" style="2"/>
  </cols>
  <sheetData>
    <row r="1" spans="1:34" x14ac:dyDescent="0.25">
      <c r="A1" s="2" t="s">
        <v>0</v>
      </c>
    </row>
    <row r="2" spans="1:34" x14ac:dyDescent="0.25">
      <c r="L2" s="55" t="s">
        <v>29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34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9"/>
      <c r="L3" s="56" t="s">
        <v>28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34" x14ac:dyDescent="0.25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9"/>
      <c r="L4" s="56" t="s">
        <v>2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6" spans="1:34" x14ac:dyDescent="0.25">
      <c r="A6" s="2" t="s">
        <v>3</v>
      </c>
    </row>
    <row r="7" spans="1:34" x14ac:dyDescent="0.25">
      <c r="L7" s="52" t="s">
        <v>22</v>
      </c>
      <c r="M7" s="52"/>
      <c r="N7" s="52"/>
      <c r="O7" s="52"/>
      <c r="P7" s="52"/>
      <c r="Q7" s="52"/>
      <c r="R7" s="52"/>
      <c r="S7" s="53" t="s">
        <v>21</v>
      </c>
      <c r="T7" s="53"/>
      <c r="U7" s="53"/>
      <c r="V7" s="54" t="s">
        <v>26</v>
      </c>
      <c r="W7" s="54"/>
      <c r="X7" s="54"/>
      <c r="Y7" s="54"/>
      <c r="Z7" s="54"/>
    </row>
    <row r="8" spans="1:34" s="13" customFormat="1" ht="33.75" customHeight="1" x14ac:dyDescent="0.25">
      <c r="A8" s="58" t="s">
        <v>4</v>
      </c>
      <c r="B8" s="58" t="s">
        <v>27</v>
      </c>
      <c r="C8" s="58" t="s">
        <v>5</v>
      </c>
      <c r="D8" s="59" t="s">
        <v>6</v>
      </c>
      <c r="E8" s="60" t="s">
        <v>7</v>
      </c>
      <c r="F8" s="61" t="s">
        <v>8</v>
      </c>
      <c r="G8" s="58" t="s">
        <v>9</v>
      </c>
      <c r="H8" s="58"/>
      <c r="I8" s="58" t="s">
        <v>12</v>
      </c>
      <c r="J8" s="58" t="s">
        <v>13</v>
      </c>
      <c r="K8" s="10"/>
      <c r="L8" s="47"/>
      <c r="M8" s="36" t="s">
        <v>23</v>
      </c>
      <c r="N8" s="36" t="s">
        <v>24</v>
      </c>
      <c r="O8" s="36" t="s">
        <v>25</v>
      </c>
      <c r="P8" s="36" t="s">
        <v>18</v>
      </c>
      <c r="Q8" s="36" t="s">
        <v>19</v>
      </c>
      <c r="R8" s="11" t="s">
        <v>20</v>
      </c>
      <c r="S8" s="36" t="s">
        <v>23</v>
      </c>
      <c r="T8" s="36" t="s">
        <v>24</v>
      </c>
      <c r="U8" s="11" t="s">
        <v>20</v>
      </c>
      <c r="V8" s="36" t="s">
        <v>23</v>
      </c>
      <c r="W8" s="36" t="s">
        <v>24</v>
      </c>
      <c r="X8" s="36" t="s">
        <v>18</v>
      </c>
      <c r="Y8" s="36" t="s">
        <v>19</v>
      </c>
      <c r="Z8" s="11" t="s">
        <v>20</v>
      </c>
      <c r="AA8" s="12"/>
      <c r="AE8" s="43"/>
    </row>
    <row r="9" spans="1:34" s="13" customFormat="1" ht="30.75" customHeight="1" x14ac:dyDescent="0.25">
      <c r="A9" s="58"/>
      <c r="B9" s="58"/>
      <c r="C9" s="58"/>
      <c r="D9" s="59"/>
      <c r="E9" s="60"/>
      <c r="F9" s="61"/>
      <c r="G9" s="47" t="s">
        <v>10</v>
      </c>
      <c r="H9" s="49" t="s">
        <v>11</v>
      </c>
      <c r="I9" s="58"/>
      <c r="J9" s="58"/>
      <c r="K9" s="10"/>
      <c r="L9" s="47">
        <v>1</v>
      </c>
      <c r="M9" s="14">
        <v>41813</v>
      </c>
      <c r="N9" s="15">
        <v>4</v>
      </c>
      <c r="O9" s="15" t="s">
        <v>30</v>
      </c>
      <c r="P9" s="15">
        <v>50121</v>
      </c>
      <c r="Q9" s="14"/>
      <c r="R9" s="16">
        <v>45000</v>
      </c>
      <c r="S9" s="14"/>
      <c r="T9" s="15"/>
      <c r="U9" s="16"/>
      <c r="V9" s="1">
        <v>41815</v>
      </c>
      <c r="W9" s="36">
        <v>8</v>
      </c>
      <c r="X9" s="36">
        <v>50122</v>
      </c>
      <c r="Y9" s="36"/>
      <c r="Z9" s="11">
        <v>47520</v>
      </c>
      <c r="AA9" s="12"/>
      <c r="AE9" s="43"/>
    </row>
    <row r="10" spans="1:34" s="28" customFormat="1" ht="63.75" customHeight="1" x14ac:dyDescent="0.25">
      <c r="A10" s="30" t="s">
        <v>43</v>
      </c>
      <c r="B10" s="26"/>
      <c r="C10" s="26" t="s">
        <v>57</v>
      </c>
      <c r="D10" s="24">
        <v>2740325.44</v>
      </c>
      <c r="E10" s="29">
        <v>43251</v>
      </c>
      <c r="F10" s="29">
        <f>E10+35+45</f>
        <v>43331</v>
      </c>
      <c r="G10" s="35">
        <v>0.6</v>
      </c>
      <c r="H10" s="24">
        <v>0</v>
      </c>
      <c r="I10" s="26">
        <v>45</v>
      </c>
      <c r="J10" s="51" t="s">
        <v>47</v>
      </c>
      <c r="K10" s="27"/>
      <c r="L10" s="37"/>
      <c r="O10" s="38"/>
      <c r="P10" s="37"/>
      <c r="R10" s="39"/>
      <c r="T10" s="37"/>
      <c r="U10" s="39"/>
      <c r="V10" s="37"/>
      <c r="W10" s="37"/>
      <c r="X10" s="37"/>
      <c r="Z10" s="39"/>
      <c r="AB10" s="45"/>
      <c r="AC10" s="40"/>
      <c r="AD10" s="62"/>
      <c r="AE10" s="39"/>
      <c r="AH10" s="40"/>
    </row>
    <row r="11" spans="1:34" s="28" customFormat="1" ht="63.75" hidden="1" customHeight="1" x14ac:dyDescent="0.25">
      <c r="A11" s="30" t="s">
        <v>53</v>
      </c>
      <c r="B11" s="26"/>
      <c r="C11" s="26"/>
      <c r="D11" s="24"/>
      <c r="E11" s="29"/>
      <c r="F11" s="29"/>
      <c r="G11" s="35"/>
      <c r="H11" s="24"/>
      <c r="I11" s="26"/>
      <c r="J11" s="51" t="s">
        <v>47</v>
      </c>
      <c r="K11" s="27"/>
      <c r="L11" s="37"/>
      <c r="O11" s="38"/>
      <c r="P11" s="37"/>
      <c r="R11" s="39"/>
      <c r="T11" s="37"/>
      <c r="U11" s="39"/>
      <c r="V11" s="37"/>
      <c r="W11" s="37"/>
      <c r="X11" s="37"/>
      <c r="Z11" s="39"/>
      <c r="AB11" s="45"/>
      <c r="AC11" s="40"/>
      <c r="AD11" s="62"/>
      <c r="AE11" s="39"/>
      <c r="AH11" s="40"/>
    </row>
    <row r="12" spans="1:34" s="28" customFormat="1" ht="63.75" hidden="1" customHeight="1" x14ac:dyDescent="0.25">
      <c r="A12" s="30" t="s">
        <v>54</v>
      </c>
      <c r="B12" s="26"/>
      <c r="C12" s="26"/>
      <c r="D12" s="24"/>
      <c r="E12" s="29"/>
      <c r="F12" s="29"/>
      <c r="G12" s="35"/>
      <c r="H12" s="24"/>
      <c r="I12" s="26"/>
      <c r="J12" s="51"/>
      <c r="K12" s="27"/>
      <c r="L12" s="37"/>
      <c r="O12" s="38"/>
      <c r="P12" s="37"/>
      <c r="R12" s="39"/>
      <c r="T12" s="37"/>
      <c r="U12" s="39"/>
      <c r="V12" s="37"/>
      <c r="W12" s="37"/>
      <c r="X12" s="37"/>
      <c r="Z12" s="39"/>
      <c r="AB12" s="45"/>
      <c r="AC12" s="40"/>
      <c r="AD12" s="62"/>
      <c r="AE12" s="39"/>
      <c r="AH12" s="40"/>
    </row>
    <row r="13" spans="1:34" s="28" customFormat="1" ht="63.75" customHeight="1" x14ac:dyDescent="0.25">
      <c r="A13" s="30" t="s">
        <v>45</v>
      </c>
      <c r="B13" s="26"/>
      <c r="C13" s="26" t="s">
        <v>56</v>
      </c>
      <c r="D13" s="24">
        <v>3836455.62</v>
      </c>
      <c r="E13" s="29">
        <v>43251</v>
      </c>
      <c r="F13" s="29">
        <f>E13+50</f>
        <v>43301</v>
      </c>
      <c r="G13" s="35">
        <v>0.75</v>
      </c>
      <c r="H13" s="24">
        <f>1017817+431515.06</f>
        <v>1449332.06</v>
      </c>
      <c r="I13" s="26"/>
      <c r="J13" s="51" t="s">
        <v>47</v>
      </c>
      <c r="K13" s="27"/>
      <c r="L13" s="37"/>
      <c r="O13" s="38"/>
      <c r="P13" s="37"/>
      <c r="R13" s="39"/>
      <c r="T13" s="37"/>
      <c r="U13" s="39"/>
      <c r="V13" s="37"/>
      <c r="W13" s="37"/>
      <c r="X13" s="37"/>
      <c r="Z13" s="39"/>
      <c r="AB13" s="45"/>
      <c r="AC13" s="40"/>
      <c r="AD13" s="62"/>
      <c r="AE13" s="39"/>
      <c r="AH13" s="40"/>
    </row>
    <row r="14" spans="1:34" s="28" customFormat="1" ht="63.75" customHeight="1" x14ac:dyDescent="0.25">
      <c r="A14" s="30" t="s">
        <v>44</v>
      </c>
      <c r="B14" s="26"/>
      <c r="C14" s="26" t="s">
        <v>55</v>
      </c>
      <c r="D14" s="24">
        <v>5480640.8799999999</v>
      </c>
      <c r="E14" s="29">
        <v>43251</v>
      </c>
      <c r="F14" s="29">
        <f>E14+55+45</f>
        <v>43351</v>
      </c>
      <c r="G14" s="35">
        <f>H14/D14</f>
        <v>0.14849265219508417</v>
      </c>
      <c r="H14" s="24">
        <f>813834.9</f>
        <v>813834.9</v>
      </c>
      <c r="I14" s="26">
        <v>45</v>
      </c>
      <c r="J14" s="51" t="s">
        <v>47</v>
      </c>
      <c r="K14" s="27"/>
      <c r="L14" s="37"/>
      <c r="O14" s="38"/>
      <c r="P14" s="37"/>
      <c r="R14" s="39"/>
      <c r="T14" s="37"/>
      <c r="U14" s="39"/>
      <c r="V14" s="37"/>
      <c r="W14" s="37"/>
      <c r="X14" s="37"/>
      <c r="Z14" s="39"/>
      <c r="AB14" s="45"/>
      <c r="AC14" s="40"/>
      <c r="AD14" s="62"/>
      <c r="AE14" s="39"/>
      <c r="AH14" s="40"/>
    </row>
    <row r="15" spans="1:34" s="28" customFormat="1" ht="63.75" hidden="1" customHeight="1" x14ac:dyDescent="0.25">
      <c r="A15" s="30" t="s">
        <v>46</v>
      </c>
      <c r="B15" s="26"/>
      <c r="C15" s="26"/>
      <c r="D15" s="24">
        <v>1584000</v>
      </c>
      <c r="E15" s="29"/>
      <c r="F15" s="29"/>
      <c r="G15" s="35"/>
      <c r="H15" s="24"/>
      <c r="I15" s="26"/>
      <c r="J15" s="51" t="s">
        <v>48</v>
      </c>
      <c r="K15" s="27"/>
      <c r="L15" s="37"/>
      <c r="O15" s="38"/>
      <c r="P15" s="37"/>
      <c r="R15" s="39"/>
      <c r="T15" s="37"/>
      <c r="U15" s="39"/>
      <c r="V15" s="37"/>
      <c r="W15" s="37"/>
      <c r="X15" s="37"/>
      <c r="Z15" s="39"/>
      <c r="AB15" s="45"/>
      <c r="AC15" s="40"/>
      <c r="AE15" s="39"/>
      <c r="AH15" s="40"/>
    </row>
    <row r="16" spans="1:34" s="28" customFormat="1" ht="80.25" hidden="1" customHeight="1" x14ac:dyDescent="0.25">
      <c r="A16" s="30" t="s">
        <v>40</v>
      </c>
      <c r="B16" s="26"/>
      <c r="C16" s="26"/>
      <c r="D16" s="24">
        <v>2000000</v>
      </c>
      <c r="E16" s="29"/>
      <c r="F16" s="29"/>
      <c r="G16" s="35"/>
      <c r="H16" s="24"/>
      <c r="I16" s="25"/>
      <c r="J16" s="51" t="s">
        <v>49</v>
      </c>
      <c r="K16" s="27"/>
      <c r="L16" s="37"/>
      <c r="O16" s="38"/>
      <c r="P16" s="37"/>
      <c r="R16" s="39"/>
      <c r="T16" s="37"/>
      <c r="U16" s="39"/>
      <c r="V16" s="37"/>
      <c r="W16" s="37"/>
      <c r="X16" s="37"/>
      <c r="Z16" s="39"/>
      <c r="AB16" s="45"/>
      <c r="AC16" s="40"/>
      <c r="AD16" s="40"/>
      <c r="AE16" s="39"/>
    </row>
    <row r="17" spans="1:37" s="28" customFormat="1" ht="80.25" customHeight="1" x14ac:dyDescent="0.25">
      <c r="A17" s="30" t="s">
        <v>42</v>
      </c>
      <c r="B17" s="26"/>
      <c r="C17" s="26" t="s">
        <v>31</v>
      </c>
      <c r="D17" s="24">
        <v>278900</v>
      </c>
      <c r="E17" s="29">
        <v>43191</v>
      </c>
      <c r="F17" s="29">
        <v>43281</v>
      </c>
      <c r="G17" s="35">
        <f>H17/D17</f>
        <v>0.44216116887773393</v>
      </c>
      <c r="H17" s="24">
        <v>123318.75</v>
      </c>
      <c r="I17" s="25"/>
      <c r="J17" s="51" t="s">
        <v>51</v>
      </c>
      <c r="K17" s="27"/>
      <c r="L17" s="37"/>
      <c r="O17" s="38"/>
      <c r="P17" s="37"/>
      <c r="R17" s="39"/>
      <c r="T17" s="37"/>
      <c r="U17" s="39"/>
      <c r="V17" s="37"/>
      <c r="W17" s="37"/>
      <c r="X17" s="37"/>
      <c r="Z17" s="39"/>
      <c r="AB17" s="45"/>
      <c r="AC17" s="40"/>
      <c r="AD17" s="40"/>
      <c r="AE17" s="39"/>
    </row>
    <row r="18" spans="1:37" s="28" customFormat="1" ht="80.25" customHeight="1" x14ac:dyDescent="0.25">
      <c r="A18" s="30" t="s">
        <v>41</v>
      </c>
      <c r="B18" s="26"/>
      <c r="C18" s="26" t="s">
        <v>31</v>
      </c>
      <c r="D18" s="24">
        <f>10000*21</f>
        <v>210000</v>
      </c>
      <c r="E18" s="29">
        <v>43191</v>
      </c>
      <c r="F18" s="29">
        <v>43281</v>
      </c>
      <c r="G18" s="35">
        <f>H18/D18</f>
        <v>0.72704952380952381</v>
      </c>
      <c r="H18" s="24">
        <v>152680.4</v>
      </c>
      <c r="I18" s="25"/>
      <c r="J18" s="51" t="s">
        <v>50</v>
      </c>
      <c r="K18" s="27"/>
      <c r="L18" s="37"/>
      <c r="O18" s="38"/>
      <c r="P18" s="37"/>
      <c r="R18" s="39"/>
      <c r="T18" s="37"/>
      <c r="U18" s="39"/>
      <c r="V18" s="37"/>
      <c r="W18" s="37"/>
      <c r="X18" s="37"/>
      <c r="Z18" s="39"/>
      <c r="AB18" s="45"/>
      <c r="AC18" s="40"/>
      <c r="AD18" s="40"/>
      <c r="AE18" s="39"/>
    </row>
    <row r="19" spans="1:37" s="28" customFormat="1" ht="64.5" hidden="1" customHeight="1" x14ac:dyDescent="0.25">
      <c r="A19" s="25" t="s">
        <v>38</v>
      </c>
      <c r="B19" s="26"/>
      <c r="C19" s="25"/>
      <c r="D19" s="24">
        <v>3300000</v>
      </c>
      <c r="E19" s="29"/>
      <c r="F19" s="29"/>
      <c r="G19" s="35"/>
      <c r="H19" s="24">
        <v>0</v>
      </c>
      <c r="I19" s="25"/>
      <c r="J19" s="51" t="s">
        <v>52</v>
      </c>
      <c r="K19" s="27"/>
      <c r="L19" s="37"/>
      <c r="O19" s="38"/>
      <c r="P19" s="37"/>
      <c r="R19" s="39"/>
      <c r="T19" s="37"/>
      <c r="U19" s="39"/>
      <c r="V19" s="37"/>
      <c r="W19" s="37"/>
      <c r="X19" s="37"/>
      <c r="Z19" s="39"/>
      <c r="AB19" s="45"/>
      <c r="AE19" s="39"/>
    </row>
    <row r="20" spans="1:37" s="18" customFormat="1" ht="64.5" hidden="1" customHeight="1" x14ac:dyDescent="0.25">
      <c r="A20" s="25"/>
      <c r="B20" s="26"/>
      <c r="C20" s="25"/>
      <c r="D20" s="24"/>
      <c r="E20" s="29"/>
      <c r="F20" s="29"/>
      <c r="G20" s="35"/>
      <c r="H20" s="24"/>
      <c r="I20" s="25"/>
      <c r="J20" s="51"/>
      <c r="K20" s="17"/>
      <c r="L20" s="19"/>
      <c r="O20" s="31"/>
      <c r="P20" s="19"/>
      <c r="R20" s="32"/>
      <c r="T20" s="19"/>
      <c r="U20" s="32"/>
      <c r="V20" s="19"/>
      <c r="W20" s="19"/>
      <c r="X20" s="19"/>
      <c r="Z20" s="32"/>
      <c r="AB20" s="44"/>
      <c r="AE20" s="32"/>
      <c r="AI20" s="18" t="s">
        <v>32</v>
      </c>
      <c r="AJ20" s="18" t="s">
        <v>33</v>
      </c>
      <c r="AK20" s="18" t="s">
        <v>34</v>
      </c>
    </row>
    <row r="21" spans="1:37" s="18" customFormat="1" ht="64.5" hidden="1" customHeight="1" x14ac:dyDescent="0.25">
      <c r="A21" s="25"/>
      <c r="B21" s="26"/>
      <c r="C21" s="25"/>
      <c r="D21" s="24"/>
      <c r="E21" s="29"/>
      <c r="F21" s="29"/>
      <c r="G21" s="35"/>
      <c r="H21" s="24"/>
      <c r="I21" s="26"/>
      <c r="J21" s="51"/>
      <c r="K21" s="17"/>
      <c r="L21" s="19"/>
      <c r="O21" s="31"/>
      <c r="P21" s="19"/>
      <c r="R21" s="32"/>
      <c r="T21" s="19"/>
      <c r="U21" s="32"/>
      <c r="V21" s="19"/>
      <c r="W21" s="19"/>
      <c r="X21" s="19"/>
      <c r="Z21" s="32"/>
      <c r="AB21" s="44"/>
      <c r="AE21" s="32"/>
      <c r="AI21" s="18">
        <v>31</v>
      </c>
    </row>
    <row r="22" spans="1:37" s="18" customFormat="1" ht="64.5" hidden="1" customHeight="1" x14ac:dyDescent="0.25">
      <c r="A22" s="25"/>
      <c r="B22" s="26"/>
      <c r="C22" s="25"/>
      <c r="D22" s="24"/>
      <c r="E22" s="29"/>
      <c r="F22" s="29"/>
      <c r="G22" s="35"/>
      <c r="H22" s="24"/>
      <c r="I22" s="25"/>
      <c r="J22" s="51"/>
      <c r="K22" s="17"/>
      <c r="L22" s="19"/>
      <c r="O22" s="31"/>
      <c r="P22" s="19"/>
      <c r="R22" s="32"/>
      <c r="T22" s="19"/>
      <c r="U22" s="32"/>
      <c r="V22" s="19"/>
      <c r="W22" s="19"/>
      <c r="X22" s="19"/>
      <c r="Z22" s="32"/>
      <c r="AB22" s="44"/>
      <c r="AC22" s="46"/>
      <c r="AE22" s="32"/>
    </row>
    <row r="23" spans="1:37" s="18" customFormat="1" ht="64.5" customHeight="1" x14ac:dyDescent="0.25">
      <c r="A23" s="25" t="s">
        <v>39</v>
      </c>
      <c r="B23" s="26"/>
      <c r="C23" s="26" t="s">
        <v>31</v>
      </c>
      <c r="D23" s="24">
        <v>2850000</v>
      </c>
      <c r="E23" s="29">
        <v>43252</v>
      </c>
      <c r="F23" s="29">
        <v>43281</v>
      </c>
      <c r="G23" s="35">
        <f>H23/D23</f>
        <v>1</v>
      </c>
      <c r="H23" s="24">
        <v>2850000</v>
      </c>
      <c r="I23" s="25"/>
      <c r="J23" s="51" t="s">
        <v>48</v>
      </c>
      <c r="K23" s="17"/>
      <c r="L23" s="19"/>
      <c r="O23" s="31"/>
      <c r="P23" s="19"/>
      <c r="R23" s="32"/>
      <c r="T23" s="19"/>
      <c r="U23" s="32"/>
      <c r="V23" s="19"/>
      <c r="W23" s="19"/>
      <c r="X23" s="19"/>
      <c r="Z23" s="32"/>
      <c r="AB23" s="44"/>
      <c r="AE23" s="32"/>
      <c r="AI23" s="18">
        <f>31-28</f>
        <v>3</v>
      </c>
      <c r="AJ23" s="18">
        <v>30</v>
      </c>
    </row>
    <row r="24" spans="1:37" x14ac:dyDescent="0.25"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7" x14ac:dyDescent="0.25"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7" x14ac:dyDescent="0.25">
      <c r="A26" s="2" t="s">
        <v>14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7" x14ac:dyDescent="0.25">
      <c r="A27" s="2" t="s">
        <v>15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7" x14ac:dyDescent="0.25"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7" x14ac:dyDescent="0.25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7" s="22" customFormat="1" x14ac:dyDescent="0.25">
      <c r="A30" s="63" t="s">
        <v>16</v>
      </c>
      <c r="B30" s="63"/>
      <c r="C30" s="63"/>
      <c r="D30" s="20"/>
      <c r="E30" s="34"/>
      <c r="F30" s="42"/>
      <c r="G30" s="50"/>
      <c r="H30" s="63" t="s">
        <v>36</v>
      </c>
      <c r="I30" s="63"/>
      <c r="J30" s="63"/>
      <c r="K30" s="21"/>
      <c r="L30" s="50"/>
      <c r="AE30" s="20"/>
    </row>
    <row r="31" spans="1:37" x14ac:dyDescent="0.25">
      <c r="A31" s="57" t="s">
        <v>17</v>
      </c>
      <c r="B31" s="57"/>
      <c r="C31" s="57"/>
      <c r="H31" s="57" t="s">
        <v>35</v>
      </c>
      <c r="I31" s="57"/>
      <c r="J31" s="57"/>
      <c r="K31" s="2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7" x14ac:dyDescent="0.2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</sheetData>
  <sheetProtection password="C1B6" sheet="1" objects="1" scenarios="1"/>
  <mergeCells count="22">
    <mergeCell ref="AD10:AD14"/>
    <mergeCell ref="G8:H8"/>
    <mergeCell ref="I8:I9"/>
    <mergeCell ref="J8:J9"/>
    <mergeCell ref="A30:C30"/>
    <mergeCell ref="H30:J30"/>
    <mergeCell ref="A31:C31"/>
    <mergeCell ref="H31:J31"/>
    <mergeCell ref="A8:A9"/>
    <mergeCell ref="B8:B9"/>
    <mergeCell ref="C8:C9"/>
    <mergeCell ref="D8:D9"/>
    <mergeCell ref="E8:E9"/>
    <mergeCell ref="F8:F9"/>
    <mergeCell ref="L7:R7"/>
    <mergeCell ref="S7:U7"/>
    <mergeCell ref="V7:Z7"/>
    <mergeCell ref="L2:Z2"/>
    <mergeCell ref="A3:J3"/>
    <mergeCell ref="L3:Z3"/>
    <mergeCell ref="A4:J4"/>
    <mergeCell ref="L4:Z4"/>
  </mergeCells>
  <pageMargins left="0.45" right="0.45" top="0.5" bottom="0.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TFU 2nd qtr 2018</vt:lpstr>
      <vt:lpstr>'TFU 2nd qtr 2018'!Print_Area</vt:lpstr>
      <vt:lpstr>'TFU 2nd qtr 2018'!Print_Titles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admin</cp:lastModifiedBy>
  <cp:lastPrinted>2018-08-17T08:44:11Z</cp:lastPrinted>
  <dcterms:created xsi:type="dcterms:W3CDTF">2014-03-05T07:09:00Z</dcterms:created>
  <dcterms:modified xsi:type="dcterms:W3CDTF">2018-09-20T05:44:15Z</dcterms:modified>
</cp:coreProperties>
</file>