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2022\4th Quarter 2022\"/>
    </mc:Choice>
  </mc:AlternateContent>
  <bookViews>
    <workbookView xWindow="0" yWindow="0" windowWidth="14340" windowHeight="11595" activeTab="1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1">'Fund 100'!$A$1:$E$64</definedName>
    <definedName name="_xlnm.Print_Area" localSheetId="2">'Fund 200 SEF'!$A$1:$E$63</definedName>
    <definedName name="_xlnm.Print_Area" localSheetId="3">'Fund 300 TF'!$A$1:$E$65</definedName>
  </definedNames>
  <calcPr calcId="162913"/>
</workbook>
</file>

<file path=xl/calcChain.xml><?xml version="1.0" encoding="utf-8"?>
<calcChain xmlns="http://schemas.openxmlformats.org/spreadsheetml/2006/main">
  <c r="D49" i="11" l="1"/>
  <c r="D45" i="11"/>
  <c r="D38" i="11"/>
  <c r="D33" i="11"/>
  <c r="D25" i="11"/>
  <c r="D19" i="11"/>
  <c r="E26" i="11"/>
  <c r="E52" i="11"/>
  <c r="E54" i="11"/>
  <c r="D49" i="10"/>
  <c r="E50" i="10"/>
  <c r="D45" i="10"/>
  <c r="D38" i="10"/>
  <c r="D33" i="10"/>
  <c r="D25" i="10"/>
  <c r="D19" i="10"/>
  <c r="E26" i="10"/>
  <c r="A7" i="11"/>
  <c r="A7" i="10"/>
  <c r="A7" i="9"/>
  <c r="D33" i="8"/>
  <c r="D38" i="8"/>
  <c r="D49" i="8"/>
  <c r="D45" i="8"/>
  <c r="D51" i="9"/>
  <c r="E51" i="9"/>
  <c r="D50" i="9"/>
  <c r="D46" i="9"/>
  <c r="D39" i="9"/>
  <c r="D34" i="9"/>
  <c r="D20" i="9"/>
  <c r="D26" i="9"/>
  <c r="E27" i="9"/>
  <c r="E40" i="9"/>
  <c r="E50" i="11"/>
  <c r="E39" i="11"/>
  <c r="E39" i="9"/>
  <c r="E50" i="8"/>
  <c r="E39" i="8"/>
  <c r="E26" i="8"/>
  <c r="E52" i="8"/>
  <c r="E54" i="8"/>
  <c r="E39" i="10"/>
  <c r="E52" i="10"/>
  <c r="E54" i="10"/>
  <c r="E53" i="9"/>
  <c r="E55" i="9"/>
</calcChain>
</file>

<file path=xl/sharedStrings.xml><?xml version="1.0" encoding="utf-8"?>
<sst xmlns="http://schemas.openxmlformats.org/spreadsheetml/2006/main" count="216" uniqueCount="51">
  <si>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</si>
  <si>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</si>
  <si>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</si>
  <si>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</si>
  <si>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</si>
  <si>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</si>
  <si>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</si>
  <si>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</si>
  <si>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</si>
  <si>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</si>
  <si>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</si>
  <si>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</si>
  <si>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</si>
  <si>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</si>
  <si>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</si>
  <si>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</si>
  <si>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</si>
  <si>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</si>
  <si>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</si>
  <si>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</si>
  <si>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</si>
  <si>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</si>
  <si>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</si>
  <si>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</si>
  <si>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</si>
  <si>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</si>
  <si>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</si>
  <si>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</si>
  <si>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</si>
  <si>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</si>
  <si>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</si>
  <si>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</si>
  <si>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</si>
  <si>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</si>
  <si>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</si>
  <si>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</si>
  <si>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</si>
  <si>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</si>
  <si>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</si>
  <si>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</si>
  <si>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</si>
  <si>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</si>
  <si>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</si>
  <si>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</si>
  <si>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</si>
  <si>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</si>
  <si>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Fund 100 - General Fund</t>
  </si>
  <si>
    <t>Noted by:</t>
  </si>
  <si>
    <t>ENGR. CARLOS F. LOPEZ JR.</t>
  </si>
  <si>
    <t>Municipal Mayor</t>
  </si>
  <si>
    <t>For the 4th Quarter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</si>
</sst>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1" formatCode="_-* #,##0.00_-;\-* #,##0.00_-;_-* &quot;-&quot;??_-;_-@_-"/>
    <numFmt numFmtId="181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2" xfId="1" applyFont="1" applyFill="1" applyBorder="1"/>
    <xf numFmtId="43" fontId="6" fillId="0" borderId="3" xfId="1" applyFont="1" applyFill="1" applyBorder="1"/>
    <xf numFmtId="43" fontId="5" fillId="0" borderId="0" xfId="0" applyNumberFormat="1" applyFont="1" applyFill="1"/>
    <xf numFmtId="0" fontId="5" fillId="0" borderId="0" xfId="0" applyFont="1" applyFill="1" applyAlignment="1">
      <alignment horizontal="center"/>
    </xf>
    <xf numFmtId="43" fontId="3" fillId="0" borderId="0" xfId="1" applyFont="1" applyFill="1"/>
    <xf numFmtId="0" fontId="6" fillId="0" borderId="0" xfId="0" applyFont="1" applyFill="1"/>
    <xf numFmtId="181" fontId="6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/>
    <xf numFmtId="43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43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43" fontId="7" fillId="0" borderId="2" xfId="1" applyFont="1" applyFill="1" applyBorder="1"/>
    <xf numFmtId="171" fontId="7" fillId="0" borderId="0" xfId="0" applyNumberFormat="1" applyFont="1" applyFill="1"/>
    <xf numFmtId="171" fontId="5" fillId="0" borderId="0" xfId="0" applyNumberFormat="1" applyFont="1" applyFill="1" applyBorder="1"/>
    <xf numFmtId="171" fontId="5" fillId="0" borderId="0" xfId="0" applyNumberFormat="1" applyFont="1" applyFill="1"/>
    <xf numFmtId="43" fontId="5" fillId="0" borderId="0" xfId="0" applyNumberFormat="1" applyFont="1" applyFill="1" applyBorder="1"/>
    <xf numFmtId="171" fontId="5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3" fillId="0" borderId="0" xfId="1" applyFont="1" applyFill="1" applyBorder="1"/>
    <xf numFmtId="0" fontId="3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9" fillId="0" borderId="0" xfId="1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workbookViewId="0">
      <selection activeCell="C12" sqref="C12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24" bestFit="1" customWidth="1"/>
    <col min="7" max="43" width="9.140625" style="24"/>
    <col min="44" max="16384" width="9.140625" style="3"/>
  </cols>
  <sheetData>
    <row r="1" spans="1:5" x14ac:dyDescent="0.15">
      <c r="A1" s="46" t="s">
        <v>0</v>
      </c>
      <c r="B1" s="46"/>
      <c r="C1" s="46"/>
      <c r="D1" s="46"/>
      <c r="E1" s="46"/>
    </row>
    <row r="2" spans="1:5" x14ac:dyDescent="0.15">
      <c r="A2" s="46" t="s">
        <v>14</v>
      </c>
      <c r="B2" s="46"/>
      <c r="C2" s="46"/>
      <c r="D2" s="46"/>
      <c r="E2" s="46"/>
    </row>
    <row r="3" spans="1:5" x14ac:dyDescent="0.15">
      <c r="A3" s="46" t="s">
        <v>15</v>
      </c>
      <c r="B3" s="46"/>
      <c r="C3" s="46"/>
      <c r="D3" s="46"/>
      <c r="E3" s="46"/>
    </row>
    <row r="4" spans="1:5" x14ac:dyDescent="0.15">
      <c r="A4" s="46" t="s">
        <v>1</v>
      </c>
      <c r="B4" s="46"/>
      <c r="C4" s="46"/>
      <c r="D4" s="46"/>
      <c r="E4" s="46"/>
    </row>
    <row r="5" spans="1:5" x14ac:dyDescent="0.15">
      <c r="A5" s="47"/>
      <c r="B5" s="47"/>
      <c r="C5" s="47"/>
      <c r="D5" s="47"/>
      <c r="E5" s="47"/>
    </row>
    <row r="6" spans="1:5" x14ac:dyDescent="0.15">
      <c r="A6" s="44" t="s">
        <v>9</v>
      </c>
      <c r="B6" s="44"/>
      <c r="C6" s="44"/>
      <c r="D6" s="44"/>
      <c r="E6" s="44"/>
    </row>
    <row r="7" spans="1:5" x14ac:dyDescent="0.15">
      <c r="A7" s="44" t="s">
        <v>50</v>
      </c>
      <c r="B7" s="44"/>
      <c r="C7" s="44"/>
      <c r="D7" s="44"/>
      <c r="E7" s="44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v>20018185.229999993</v>
      </c>
    </row>
    <row r="14" spans="1:5" x14ac:dyDescent="0.15">
      <c r="C14" s="3" t="s">
        <v>17</v>
      </c>
      <c r="D14" s="5">
        <v>219243814</v>
      </c>
    </row>
    <row r="15" spans="1:5" x14ac:dyDescent="0.15">
      <c r="C15" s="3" t="s">
        <v>19</v>
      </c>
      <c r="D15" s="5">
        <v>16456711.459999999</v>
      </c>
    </row>
    <row r="16" spans="1:5" x14ac:dyDescent="0.15">
      <c r="C16" s="3" t="s">
        <v>18</v>
      </c>
      <c r="D16" s="5">
        <v>168282.30000000005</v>
      </c>
    </row>
    <row r="17" spans="1:43" x14ac:dyDescent="0.15">
      <c r="C17" s="3" t="s">
        <v>20</v>
      </c>
      <c r="D17" s="5">
        <v>0</v>
      </c>
    </row>
    <row r="18" spans="1:43" x14ac:dyDescent="0.15">
      <c r="C18" s="3" t="s">
        <v>21</v>
      </c>
      <c r="D18" s="5">
        <v>25986438.300000004</v>
      </c>
    </row>
    <row r="19" spans="1:43" ht="12.75" customHeight="1" x14ac:dyDescent="0.15">
      <c r="C19" s="4" t="s">
        <v>6</v>
      </c>
      <c r="D19" s="7">
        <v>281873431.29000002</v>
      </c>
    </row>
    <row r="20" spans="1:43" ht="14.25" customHeight="1" x14ac:dyDescent="0.15">
      <c r="B20" s="18" t="s">
        <v>7</v>
      </c>
      <c r="D20" s="5"/>
    </row>
    <row r="21" spans="1:43" x14ac:dyDescent="0.15">
      <c r="C21" s="3" t="s">
        <v>23</v>
      </c>
      <c r="D21" s="5">
        <v>111575548.03</v>
      </c>
    </row>
    <row r="22" spans="1:43" x14ac:dyDescent="0.15">
      <c r="C22" s="3" t="s">
        <v>22</v>
      </c>
      <c r="D22" s="5">
        <v>81103247.689999998</v>
      </c>
    </row>
    <row r="23" spans="1:43" x14ac:dyDescent="0.15">
      <c r="C23" s="3" t="s">
        <v>24</v>
      </c>
      <c r="D23" s="5">
        <v>0</v>
      </c>
    </row>
    <row r="24" spans="1:43" x14ac:dyDescent="0.15">
      <c r="C24" s="3" t="s">
        <v>25</v>
      </c>
      <c r="D24" s="5">
        <v>3614628.42</v>
      </c>
    </row>
    <row r="25" spans="1:43" s="16" customFormat="1" x14ac:dyDescent="0.15">
      <c r="C25" s="19" t="s">
        <v>8</v>
      </c>
      <c r="D25" s="7">
        <v>196293424.13999999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1" customFormat="1" x14ac:dyDescent="0.15">
      <c r="A26" s="18" t="s">
        <v>12</v>
      </c>
      <c r="D26" s="36"/>
      <c r="E26" s="37">
        <f>D19-D25</f>
        <v>85580007.150000036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ht="12.75" x14ac:dyDescent="0.3">
      <c r="A27" s="16"/>
      <c r="D27" s="8"/>
    </row>
    <row r="28" spans="1:43" x14ac:dyDescent="0.15">
      <c r="A28" s="16" t="s">
        <v>10</v>
      </c>
      <c r="D28" s="5"/>
    </row>
    <row r="29" spans="1:43" x14ac:dyDescent="0.15">
      <c r="A29" s="16"/>
      <c r="B29" s="18" t="s">
        <v>5</v>
      </c>
      <c r="D29" s="5"/>
    </row>
    <row r="30" spans="1:43" x14ac:dyDescent="0.15">
      <c r="A30" s="16"/>
      <c r="B30" s="18"/>
      <c r="C30" s="3" t="s">
        <v>26</v>
      </c>
      <c r="D30" s="5">
        <v>0</v>
      </c>
    </row>
    <row r="31" spans="1:43" x14ac:dyDescent="0.15">
      <c r="A31" s="16"/>
      <c r="B31" s="18"/>
      <c r="C31" s="3" t="s">
        <v>27</v>
      </c>
      <c r="D31" s="5">
        <v>0</v>
      </c>
    </row>
    <row r="32" spans="1:43" x14ac:dyDescent="0.15">
      <c r="A32" s="16"/>
      <c r="B32" s="18"/>
      <c r="C32" s="3" t="s">
        <v>28</v>
      </c>
      <c r="D32" s="5"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>
        <v>55959553.410000004</v>
      </c>
    </row>
    <row r="36" spans="1:43" x14ac:dyDescent="0.15">
      <c r="A36" s="16"/>
      <c r="C36" s="3" t="s">
        <v>30</v>
      </c>
      <c r="D36" s="5">
        <v>0</v>
      </c>
    </row>
    <row r="37" spans="1:43" x14ac:dyDescent="0.15">
      <c r="A37" s="16"/>
      <c r="C37" s="3" t="s">
        <v>31</v>
      </c>
      <c r="D37" s="5">
        <v>0</v>
      </c>
    </row>
    <row r="38" spans="1:43" x14ac:dyDescent="0.15">
      <c r="A38" s="23"/>
      <c r="C38" s="19" t="s">
        <v>8</v>
      </c>
      <c r="D38" s="11">
        <f>SUM(D35:D37)</f>
        <v>55959553.410000004</v>
      </c>
      <c r="E38" s="24"/>
    </row>
    <row r="39" spans="1:43" s="25" customFormat="1" ht="11.25" thickBot="1" x14ac:dyDescent="0.2">
      <c r="A39" s="23" t="s">
        <v>11</v>
      </c>
      <c r="B39" s="24"/>
      <c r="C39" s="24"/>
      <c r="D39" s="11"/>
      <c r="E39" s="9">
        <f>D33-D38</f>
        <v>-55959553.410000004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4" customFormat="1" ht="11.25" thickTop="1" x14ac:dyDescent="0.15">
      <c r="A40" s="23"/>
      <c r="D40" s="9"/>
    </row>
    <row r="41" spans="1:43" ht="12.75" x14ac:dyDescent="0.3">
      <c r="A41" s="23" t="s">
        <v>32</v>
      </c>
      <c r="D41" s="8"/>
      <c r="E41" s="24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43" x14ac:dyDescent="0.15">
      <c r="A49" s="16"/>
      <c r="C49" s="19" t="s">
        <v>8</v>
      </c>
      <c r="D49" s="7">
        <f>SUM(D47:D48)</f>
        <v>0</v>
      </c>
    </row>
    <row r="50" spans="1:43" x14ac:dyDescent="0.15">
      <c r="A50" s="16" t="s">
        <v>39</v>
      </c>
      <c r="D50" s="11"/>
      <c r="E50" s="41">
        <f>D45-D49</f>
        <v>0</v>
      </c>
    </row>
    <row r="51" spans="1:43" ht="12.75" x14ac:dyDescent="0.3">
      <c r="A51" s="16"/>
      <c r="D51" s="8"/>
    </row>
    <row r="52" spans="1:43" x14ac:dyDescent="0.15">
      <c r="A52" s="16" t="s">
        <v>38</v>
      </c>
      <c r="C52" s="19"/>
      <c r="D52" s="9"/>
      <c r="E52" s="9">
        <f>E26+E39+E50</f>
        <v>29620453.740000032</v>
      </c>
      <c r="F52" s="38"/>
    </row>
    <row r="53" spans="1:43" x14ac:dyDescent="0.15">
      <c r="A53" s="3" t="s">
        <v>41</v>
      </c>
      <c r="D53" s="10"/>
      <c r="E53" s="5">
        <v>70035140.551999971</v>
      </c>
      <c r="F53" s="38"/>
    </row>
    <row r="54" spans="1:43" ht="11.25" thickBot="1" x14ac:dyDescent="0.2">
      <c r="A54" s="16" t="s">
        <v>40</v>
      </c>
      <c r="D54" s="9"/>
      <c r="E54" s="12">
        <f>E52+E53</f>
        <v>99655594.291999996</v>
      </c>
    </row>
    <row r="55" spans="1:43" ht="11.25" thickTop="1" x14ac:dyDescent="0.15">
      <c r="D55" s="40"/>
      <c r="E55" s="5"/>
    </row>
    <row r="56" spans="1:43" x14ac:dyDescent="0.15">
      <c r="D56" s="5"/>
    </row>
    <row r="57" spans="1:43" x14ac:dyDescent="0.15">
      <c r="D57" s="13"/>
    </row>
    <row r="58" spans="1:43" x14ac:dyDescent="0.15">
      <c r="D58" s="13"/>
      <c r="E58" s="5"/>
      <c r="F58" s="5"/>
      <c r="G58" s="5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D59" s="13"/>
      <c r="E59" s="5"/>
      <c r="F59" s="5"/>
      <c r="G59" s="5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2" t="s">
        <v>43</v>
      </c>
      <c r="B60" s="5"/>
      <c r="D60" s="33" t="s">
        <v>47</v>
      </c>
      <c r="E60" s="5"/>
      <c r="F60" s="5"/>
      <c r="G60" s="32"/>
      <c r="H60" s="3"/>
      <c r="I60" s="42"/>
      <c r="J60" s="32"/>
      <c r="K60" s="32"/>
      <c r="L60" s="42"/>
      <c r="M60" s="32"/>
      <c r="N60" s="32"/>
      <c r="O60" s="32"/>
      <c r="P60" s="32"/>
      <c r="Q60" s="3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2"/>
      <c r="B61" s="5"/>
      <c r="D61" s="32"/>
      <c r="E61" s="5"/>
      <c r="F61" s="3"/>
      <c r="G61" s="5"/>
      <c r="H61" s="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F62" s="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43" t="s">
        <v>13</v>
      </c>
      <c r="B63" s="43"/>
      <c r="C63" s="35"/>
      <c r="D63" s="45" t="s">
        <v>48</v>
      </c>
      <c r="E63" s="45"/>
      <c r="F63" s="34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2" t="s">
        <v>37</v>
      </c>
      <c r="B64" s="32"/>
      <c r="C64" s="14"/>
      <c r="D64" s="46" t="s">
        <v>49</v>
      </c>
      <c r="E64" s="4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4:52" x14ac:dyDescent="0.15">
      <c r="AR65" s="24"/>
      <c r="AS65" s="24"/>
      <c r="AT65" s="24"/>
      <c r="AU65" s="24"/>
      <c r="AV65" s="24"/>
      <c r="AW65" s="24"/>
      <c r="AX65" s="24"/>
      <c r="AY65" s="24"/>
      <c r="AZ65" s="24"/>
    </row>
  </sheetData>
  <sheetProtection algorithmName="SHA-512" hashValue="TkopSpy8VYP1PwYLsPEQqrnw2HDnuD8r2M3dK1MsaU2ZOdeca/JOagjKXZRZyuKsIkDV7Vp6lfgfW6oUYjjiSA==" saltValue="Es3QMl/r36RYsmkR4S0k6g==" spinCount="100000" sheet="1" objects="1" scenarios="1"/>
  <mergeCells count="11">
    <mergeCell ref="A6:E6"/>
    <mergeCell ref="A7:E7"/>
    <mergeCell ref="G62:Q62"/>
    <mergeCell ref="G63:Q63"/>
    <mergeCell ref="D63:E63"/>
    <mergeCell ref="D64:E64"/>
    <mergeCell ref="A1:E1"/>
    <mergeCell ref="A2:E2"/>
    <mergeCell ref="A3:E3"/>
    <mergeCell ref="A4:E4"/>
    <mergeCell ref="A5:E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abSelected="1" zoomScaleNormal="100" workbookViewId="0">
      <selection activeCell="C19" sqref="C19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15">
      <c r="A1" s="44" t="s">
        <v>0</v>
      </c>
      <c r="B1" s="44"/>
      <c r="C1" s="44"/>
      <c r="D1" s="44"/>
      <c r="E1" s="44"/>
    </row>
    <row r="2" spans="1:5" ht="12" customHeight="1" x14ac:dyDescent="0.15">
      <c r="A2" s="44" t="s">
        <v>14</v>
      </c>
      <c r="B2" s="44"/>
      <c r="C2" s="44"/>
      <c r="D2" s="44"/>
      <c r="E2" s="44"/>
    </row>
    <row r="3" spans="1:5" ht="12" customHeight="1" x14ac:dyDescent="0.15">
      <c r="A3" s="44" t="s">
        <v>15</v>
      </c>
      <c r="B3" s="44"/>
      <c r="C3" s="44"/>
      <c r="D3" s="44"/>
      <c r="E3" s="44"/>
    </row>
    <row r="4" spans="1:5" ht="12" customHeight="1" x14ac:dyDescent="0.15">
      <c r="A4" s="44" t="s">
        <v>1</v>
      </c>
      <c r="B4" s="44"/>
      <c r="C4" s="44"/>
      <c r="D4" s="44"/>
      <c r="E4" s="44"/>
    </row>
    <row r="5" spans="1:5" ht="12" customHeight="1" x14ac:dyDescent="0.15">
      <c r="A5" s="47"/>
      <c r="B5" s="47"/>
      <c r="C5" s="47"/>
      <c r="D5" s="47"/>
      <c r="E5" s="47"/>
    </row>
    <row r="6" spans="1:5" ht="18.75" customHeight="1" x14ac:dyDescent="0.15">
      <c r="A6" s="44" t="s">
        <v>2</v>
      </c>
      <c r="B6" s="44"/>
      <c r="C6" s="44"/>
      <c r="D6" s="44"/>
      <c r="E6" s="44"/>
    </row>
    <row r="7" spans="1:5" ht="18" customHeight="1" x14ac:dyDescent="0.15">
      <c r="A7" s="44" t="str">
        <f>'Consolidated '!A7:E7</f>
        <v>For the 4th Quarter Ended December 31, 2022</v>
      </c>
      <c r="B7" s="44"/>
      <c r="C7" s="44"/>
      <c r="D7" s="44"/>
      <c r="E7" s="44"/>
    </row>
    <row r="8" spans="1:5" ht="12" customHeight="1" x14ac:dyDescent="0.15">
      <c r="A8" s="44" t="s">
        <v>46</v>
      </c>
      <c r="B8" s="44"/>
      <c r="C8" s="44"/>
      <c r="D8" s="44"/>
      <c r="E8" s="44"/>
    </row>
    <row r="9" spans="1:5" ht="12" customHeight="1" x14ac:dyDescent="0.15">
      <c r="A9" s="32"/>
      <c r="B9" s="32"/>
      <c r="C9" s="32"/>
      <c r="D9" s="32"/>
      <c r="E9" s="14"/>
    </row>
    <row r="10" spans="1:5" ht="12" customHeight="1" x14ac:dyDescent="0.15">
      <c r="A10" s="32"/>
      <c r="B10" s="32"/>
      <c r="C10" s="32"/>
      <c r="D10" s="32"/>
    </row>
    <row r="12" spans="1:5" ht="10.5" x14ac:dyDescent="0.15">
      <c r="A12" s="16" t="s">
        <v>3</v>
      </c>
      <c r="D12" s="4"/>
    </row>
    <row r="13" spans="1:5" ht="10.5" x14ac:dyDescent="0.15">
      <c r="A13" s="3" t="s">
        <v>4</v>
      </c>
      <c r="B13" s="18" t="s">
        <v>5</v>
      </c>
      <c r="D13" s="17"/>
    </row>
    <row r="14" spans="1:5" ht="10.5" x14ac:dyDescent="0.15">
      <c r="C14" s="3" t="s">
        <v>16</v>
      </c>
      <c r="D14" s="10">
        <v>15223933.229999993</v>
      </c>
    </row>
    <row r="15" spans="1:5" ht="10.5" x14ac:dyDescent="0.15">
      <c r="C15" s="3" t="s">
        <v>17</v>
      </c>
      <c r="D15" s="10">
        <v>219243814</v>
      </c>
    </row>
    <row r="16" spans="1:5" ht="10.5" x14ac:dyDescent="0.15">
      <c r="C16" s="3" t="s">
        <v>19</v>
      </c>
      <c r="D16" s="10">
        <v>16456711.459999999</v>
      </c>
    </row>
    <row r="17" spans="1:9" ht="10.5" x14ac:dyDescent="0.15">
      <c r="C17" s="3" t="s">
        <v>18</v>
      </c>
      <c r="D17" s="10">
        <v>168282.30000000005</v>
      </c>
    </row>
    <row r="18" spans="1:9" ht="10.5" x14ac:dyDescent="0.15">
      <c r="C18" s="3" t="s">
        <v>20</v>
      </c>
      <c r="D18" s="10">
        <v>0</v>
      </c>
    </row>
    <row r="19" spans="1:9" ht="10.5" x14ac:dyDescent="0.15">
      <c r="C19" s="3" t="s">
        <v>21</v>
      </c>
      <c r="D19" s="10">
        <v>9061952.8200000003</v>
      </c>
    </row>
    <row r="20" spans="1:9" ht="12.75" customHeight="1" x14ac:dyDescent="0.15">
      <c r="C20" s="4" t="s">
        <v>6</v>
      </c>
      <c r="D20" s="7">
        <f>SUM(D14:D19)</f>
        <v>260154693.81</v>
      </c>
    </row>
    <row r="21" spans="1:9" ht="14.25" customHeight="1" x14ac:dyDescent="0.15">
      <c r="B21" s="18" t="s">
        <v>7</v>
      </c>
      <c r="D21" s="5"/>
    </row>
    <row r="22" spans="1:9" ht="10.5" x14ac:dyDescent="0.15">
      <c r="C22" s="3" t="s">
        <v>23</v>
      </c>
      <c r="D22" s="5">
        <v>97226515.030000001</v>
      </c>
    </row>
    <row r="23" spans="1:9" ht="10.5" x14ac:dyDescent="0.15">
      <c r="C23" s="3" t="s">
        <v>22</v>
      </c>
      <c r="D23" s="5">
        <v>81103247.689999998</v>
      </c>
      <c r="F23" s="5"/>
      <c r="H23" s="13"/>
    </row>
    <row r="24" spans="1:9" ht="10.5" x14ac:dyDescent="0.15">
      <c r="C24" s="3" t="s">
        <v>24</v>
      </c>
      <c r="D24" s="5">
        <v>0</v>
      </c>
    </row>
    <row r="25" spans="1:9" ht="10.5" x14ac:dyDescent="0.15">
      <c r="C25" s="3" t="s">
        <v>25</v>
      </c>
      <c r="D25" s="5">
        <v>3614628.42</v>
      </c>
      <c r="E25" s="16"/>
    </row>
    <row r="26" spans="1:9" s="16" customFormat="1" ht="10.5" x14ac:dyDescent="0.15">
      <c r="C26" s="19" t="s">
        <v>8</v>
      </c>
      <c r="D26" s="7">
        <f>SUM(D22:D25)</f>
        <v>181944391.13999999</v>
      </c>
      <c r="I26" s="20"/>
    </row>
    <row r="27" spans="1:9" s="21" customFormat="1" ht="10.5" x14ac:dyDescent="0.15">
      <c r="A27" s="18" t="s">
        <v>12</v>
      </c>
      <c r="D27" s="36"/>
      <c r="E27" s="37">
        <f>D20-D26</f>
        <v>78210302.670000017</v>
      </c>
      <c r="I27" s="22"/>
    </row>
    <row r="28" spans="1:9" ht="12.75" x14ac:dyDescent="0.3">
      <c r="A28" s="16"/>
      <c r="D28" s="8"/>
    </row>
    <row r="29" spans="1:9" ht="10.5" x14ac:dyDescent="0.15">
      <c r="A29" s="16" t="s">
        <v>10</v>
      </c>
      <c r="D29" s="5"/>
    </row>
    <row r="30" spans="1:9" ht="10.5" x14ac:dyDescent="0.15">
      <c r="A30" s="16"/>
      <c r="B30" s="18" t="s">
        <v>5</v>
      </c>
      <c r="D30" s="5"/>
    </row>
    <row r="31" spans="1:9" ht="10.5" x14ac:dyDescent="0.15">
      <c r="A31" s="16"/>
      <c r="B31" s="18"/>
      <c r="C31" s="3" t="s">
        <v>26</v>
      </c>
      <c r="D31" s="5">
        <v>0</v>
      </c>
    </row>
    <row r="32" spans="1:9" ht="10.5" x14ac:dyDescent="0.15">
      <c r="A32" s="16"/>
      <c r="B32" s="18"/>
      <c r="C32" s="3" t="s">
        <v>27</v>
      </c>
      <c r="D32" s="5">
        <v>0</v>
      </c>
    </row>
    <row r="33" spans="1:9" ht="10.5" x14ac:dyDescent="0.15">
      <c r="A33" s="16"/>
      <c r="B33" s="18"/>
      <c r="C33" s="3" t="s">
        <v>28</v>
      </c>
      <c r="D33" s="5">
        <v>0</v>
      </c>
    </row>
    <row r="34" spans="1:9" ht="10.5" x14ac:dyDescent="0.15">
      <c r="A34" s="16"/>
      <c r="B34" s="18"/>
      <c r="C34" s="19" t="s">
        <v>6</v>
      </c>
      <c r="D34" s="6">
        <f>SUM(D31:D33)</f>
        <v>0</v>
      </c>
    </row>
    <row r="35" spans="1:9" ht="15.75" customHeight="1" x14ac:dyDescent="0.15">
      <c r="A35" s="16"/>
      <c r="B35" s="18" t="s">
        <v>7</v>
      </c>
      <c r="D35" s="5"/>
    </row>
    <row r="36" spans="1:9" ht="15.75" customHeight="1" x14ac:dyDescent="0.15">
      <c r="A36" s="16"/>
      <c r="B36" s="18"/>
      <c r="C36" s="3" t="s">
        <v>42</v>
      </c>
      <c r="D36" s="5">
        <v>51950108.789999999</v>
      </c>
    </row>
    <row r="37" spans="1:9" ht="10.5" x14ac:dyDescent="0.15">
      <c r="A37" s="16"/>
      <c r="C37" s="3" t="s">
        <v>30</v>
      </c>
      <c r="D37" s="5">
        <v>0</v>
      </c>
    </row>
    <row r="38" spans="1:9" ht="10.5" x14ac:dyDescent="0.15">
      <c r="A38" s="16"/>
      <c r="C38" s="3" t="s">
        <v>31</v>
      </c>
      <c r="D38" s="5">
        <v>0</v>
      </c>
      <c r="E38" s="24"/>
    </row>
    <row r="39" spans="1:9" ht="10.5" x14ac:dyDescent="0.15">
      <c r="A39" s="23"/>
      <c r="C39" s="19" t="s">
        <v>8</v>
      </c>
      <c r="D39" s="7">
        <f>SUM(D36:D38)</f>
        <v>51950108.789999999</v>
      </c>
      <c r="E39" s="9">
        <f>D33-D38</f>
        <v>0</v>
      </c>
    </row>
    <row r="40" spans="1:9" s="24" customFormat="1" ht="10.5" x14ac:dyDescent="0.15">
      <c r="A40" s="23" t="s">
        <v>11</v>
      </c>
      <c r="D40" s="9"/>
      <c r="E40" s="9">
        <f>D34-D39</f>
        <v>-51950108.789999999</v>
      </c>
      <c r="I40" s="10"/>
    </row>
    <row r="41" spans="1:9" s="24" customFormat="1" ht="10.5" x14ac:dyDescent="0.15">
      <c r="A41" s="23"/>
      <c r="D41" s="9"/>
      <c r="I41" s="10"/>
    </row>
    <row r="42" spans="1:9" ht="12.75" x14ac:dyDescent="0.3">
      <c r="A42" s="23" t="s">
        <v>32</v>
      </c>
      <c r="D42" s="8"/>
    </row>
    <row r="43" spans="1:9" ht="12.75" x14ac:dyDescent="0.3">
      <c r="A43" s="16"/>
      <c r="B43" s="18" t="s">
        <v>5</v>
      </c>
      <c r="D43" s="8"/>
    </row>
    <row r="44" spans="1:9" ht="10.5" x14ac:dyDescent="0.15">
      <c r="A44" s="16"/>
      <c r="B44" s="18"/>
      <c r="C44" s="3" t="s">
        <v>33</v>
      </c>
      <c r="D44" s="5">
        <v>0</v>
      </c>
    </row>
    <row r="45" spans="1:9" ht="10.5" x14ac:dyDescent="0.15">
      <c r="A45" s="16"/>
      <c r="B45" s="18"/>
      <c r="C45" s="3" t="s">
        <v>34</v>
      </c>
      <c r="D45" s="5">
        <v>0</v>
      </c>
    </row>
    <row r="46" spans="1:9" ht="10.5" x14ac:dyDescent="0.15">
      <c r="A46" s="16"/>
      <c r="B46" s="18"/>
      <c r="C46" s="19" t="s">
        <v>6</v>
      </c>
      <c r="D46" s="7">
        <f>SUM(D44:D45)</f>
        <v>0</v>
      </c>
    </row>
    <row r="47" spans="1:9" ht="15" customHeight="1" x14ac:dyDescent="0.15">
      <c r="A47" s="16"/>
      <c r="B47" s="18" t="s">
        <v>7</v>
      </c>
      <c r="D47" s="9"/>
    </row>
    <row r="48" spans="1:9" ht="10.5" x14ac:dyDescent="0.15">
      <c r="A48" s="16"/>
      <c r="B48" s="18"/>
      <c r="C48" s="3" t="s">
        <v>35</v>
      </c>
      <c r="D48" s="5">
        <v>0</v>
      </c>
    </row>
    <row r="49" spans="1:17" ht="10.5" x14ac:dyDescent="0.15">
      <c r="A49" s="16"/>
      <c r="C49" s="3" t="s">
        <v>36</v>
      </c>
      <c r="D49" s="5">
        <v>0</v>
      </c>
    </row>
    <row r="50" spans="1:17" ht="10.5" x14ac:dyDescent="0.15">
      <c r="A50" s="16"/>
      <c r="C50" s="19" t="s">
        <v>8</v>
      </c>
      <c r="D50" s="7">
        <f>SUM(D48:D49)</f>
        <v>0</v>
      </c>
      <c r="E50" s="38"/>
    </row>
    <row r="51" spans="1:17" ht="10.5" x14ac:dyDescent="0.15">
      <c r="A51" s="16" t="s">
        <v>39</v>
      </c>
      <c r="D51" s="9">
        <f>D46-D50</f>
        <v>0</v>
      </c>
      <c r="E51" s="41">
        <f>D46-D51</f>
        <v>0</v>
      </c>
    </row>
    <row r="52" spans="1:17" ht="12.75" x14ac:dyDescent="0.3">
      <c r="A52" s="16"/>
      <c r="D52" s="8"/>
      <c r="E52" s="9"/>
    </row>
    <row r="53" spans="1:17" ht="10.5" x14ac:dyDescent="0.15">
      <c r="A53" s="16" t="s">
        <v>38</v>
      </c>
      <c r="C53" s="19"/>
      <c r="D53" s="9"/>
      <c r="E53" s="9">
        <f>E27+E40+E51</f>
        <v>26260193.880000018</v>
      </c>
    </row>
    <row r="54" spans="1:17" ht="10.5" x14ac:dyDescent="0.15">
      <c r="A54" s="3" t="s">
        <v>41</v>
      </c>
      <c r="D54" s="10"/>
      <c r="E54" s="5">
        <v>57082716.291999996</v>
      </c>
    </row>
    <row r="55" spans="1:17" ht="11.25" thickBot="1" x14ac:dyDescent="0.2">
      <c r="A55" s="16" t="s">
        <v>40</v>
      </c>
      <c r="D55" s="9"/>
      <c r="E55" s="12">
        <f>E53+E54</f>
        <v>83342910.172000021</v>
      </c>
      <c r="F55" s="39"/>
    </row>
    <row r="56" spans="1:17" ht="11.25" thickTop="1" x14ac:dyDescent="0.15">
      <c r="D56" s="40"/>
    </row>
    <row r="57" spans="1:17" ht="10.5" x14ac:dyDescent="0.15">
      <c r="D57" s="40"/>
    </row>
    <row r="58" spans="1:17" ht="10.5" x14ac:dyDescent="0.15">
      <c r="D58" s="13"/>
      <c r="E58" s="5"/>
    </row>
    <row r="59" spans="1:17" ht="10.5" x14ac:dyDescent="0.15">
      <c r="D59" s="13"/>
      <c r="E59" s="5"/>
      <c r="F59" s="5"/>
      <c r="G59" s="5"/>
      <c r="H59" s="5"/>
      <c r="J59" s="5"/>
      <c r="K59" s="5"/>
      <c r="L59" s="5"/>
      <c r="M59" s="5"/>
      <c r="N59" s="5"/>
      <c r="O59" s="5"/>
    </row>
    <row r="60" spans="1:17" ht="10.5" x14ac:dyDescent="0.15">
      <c r="A60" s="32" t="s">
        <v>43</v>
      </c>
      <c r="B60" s="5"/>
      <c r="D60" s="33" t="s">
        <v>47</v>
      </c>
      <c r="E60" s="5"/>
      <c r="F60" s="5"/>
      <c r="G60" s="32"/>
      <c r="I60" s="42"/>
      <c r="J60" s="32"/>
      <c r="K60" s="32"/>
      <c r="L60" s="42"/>
      <c r="M60" s="32"/>
      <c r="N60" s="32"/>
      <c r="O60" s="32"/>
      <c r="P60" s="32"/>
      <c r="Q60" s="32"/>
    </row>
    <row r="61" spans="1:17" ht="12.75" customHeight="1" x14ac:dyDescent="0.15">
      <c r="A61" s="32"/>
      <c r="B61" s="5"/>
      <c r="D61" s="32"/>
      <c r="E61" s="5"/>
      <c r="G61" s="5"/>
      <c r="H61" s="5"/>
      <c r="I61" s="3"/>
    </row>
    <row r="62" spans="1:17" ht="10.5" x14ac:dyDescent="0.15"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 ht="12.75" customHeight="1" x14ac:dyDescent="0.15">
      <c r="A63" s="43" t="s">
        <v>13</v>
      </c>
      <c r="B63" s="43"/>
      <c r="C63" s="35"/>
      <c r="D63" s="45" t="s">
        <v>48</v>
      </c>
      <c r="E63" s="45"/>
      <c r="F63" s="34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</row>
    <row r="64" spans="1:17" ht="12.75" customHeight="1" x14ac:dyDescent="0.15">
      <c r="A64" s="32" t="s">
        <v>37</v>
      </c>
      <c r="B64" s="32"/>
      <c r="C64" s="14"/>
      <c r="D64" s="46" t="s">
        <v>49</v>
      </c>
      <c r="E64" s="4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5:52" ht="10.5" x14ac:dyDescent="0.15"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5:52" s="5" customFormat="1" ht="12" customHeight="1" x14ac:dyDescent="0.15">
      <c r="E66" s="3"/>
    </row>
  </sheetData>
  <sheetProtection algorithmName="SHA-512" hashValue="e4kLBW9clURFbMTqBVci8BEQbFk8oPaL7dwrpQn3oosLUc3OoAGtpNFv3sbby4QlSsAYtFP2AqZH0aCUSwBWiA==" saltValue="DalzoIcZZXSnCm+LKjz1LA==" spinCount="100000" sheet="1" objects="1" scenarios="1"/>
  <mergeCells count="12">
    <mergeCell ref="A1:E1"/>
    <mergeCell ref="A8:E8"/>
    <mergeCell ref="A2:E2"/>
    <mergeCell ref="A3:E3"/>
    <mergeCell ref="A4:E4"/>
    <mergeCell ref="A5:E5"/>
    <mergeCell ref="A6:E6"/>
    <mergeCell ref="A7:E7"/>
    <mergeCell ref="G62:Q62"/>
    <mergeCell ref="G63:Q63"/>
    <mergeCell ref="D63:E63"/>
    <mergeCell ref="D64:E64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workbookViewId="0">
      <selection activeCell="A4" sqref="A4:E4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49" t="s">
        <v>0</v>
      </c>
      <c r="B1" s="49"/>
      <c r="C1" s="49"/>
      <c r="D1" s="49"/>
      <c r="E1" s="49"/>
      <c r="F1" s="31"/>
    </row>
    <row r="2" spans="1:139" ht="15" x14ac:dyDescent="0.2">
      <c r="A2" s="49" t="s">
        <v>14</v>
      </c>
      <c r="B2" s="49"/>
      <c r="C2" s="49"/>
      <c r="D2" s="49"/>
      <c r="E2" s="49"/>
      <c r="F2" s="31"/>
    </row>
    <row r="3" spans="1:139" ht="15" x14ac:dyDescent="0.2">
      <c r="A3" s="49" t="s">
        <v>15</v>
      </c>
      <c r="B3" s="49"/>
      <c r="C3" s="49"/>
      <c r="D3" s="49"/>
      <c r="E3" s="49"/>
      <c r="F3" s="31"/>
    </row>
    <row r="4" spans="1:139" ht="15" x14ac:dyDescent="0.2">
      <c r="A4" s="49" t="s">
        <v>1</v>
      </c>
      <c r="B4" s="49"/>
      <c r="C4" s="49"/>
      <c r="D4" s="49"/>
      <c r="E4" s="49"/>
      <c r="F4" s="31"/>
    </row>
    <row r="5" spans="1:139" ht="15" x14ac:dyDescent="0.2">
      <c r="A5" s="49"/>
      <c r="B5" s="49"/>
      <c r="C5" s="49"/>
      <c r="D5" s="49"/>
      <c r="E5" s="49"/>
      <c r="F5" s="2"/>
    </row>
    <row r="6" spans="1:139" ht="15.75" x14ac:dyDescent="0.25">
      <c r="A6" s="48" t="s">
        <v>2</v>
      </c>
      <c r="B6" s="48"/>
      <c r="C6" s="48"/>
      <c r="D6" s="48"/>
      <c r="E6" s="48"/>
      <c r="F6" s="30"/>
    </row>
    <row r="7" spans="1:139" ht="15.75" x14ac:dyDescent="0.25">
      <c r="A7" s="48" t="str">
        <f>'Consolidated '!A7:E7</f>
        <v>For the 4th Quarter Ended December 31, 2022</v>
      </c>
      <c r="B7" s="48"/>
      <c r="C7" s="48"/>
      <c r="D7" s="48"/>
      <c r="E7" s="48"/>
      <c r="F7" s="30"/>
    </row>
    <row r="8" spans="1:139" ht="15.75" x14ac:dyDescent="0.25">
      <c r="A8" s="48" t="s">
        <v>45</v>
      </c>
      <c r="B8" s="48"/>
      <c r="C8" s="48"/>
      <c r="D8" s="48"/>
      <c r="E8" s="48"/>
      <c r="F8" s="30"/>
    </row>
    <row r="9" spans="1:139" x14ac:dyDescent="0.2">
      <c r="A9" s="26"/>
      <c r="B9" s="26"/>
      <c r="C9" s="26"/>
      <c r="D9" s="26"/>
      <c r="E9" s="14"/>
      <c r="F9" s="26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4794252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6102100.3999999994</v>
      </c>
      <c r="F18" s="5"/>
    </row>
    <row r="19" spans="1:6" s="3" customFormat="1" ht="12.75" customHeight="1" x14ac:dyDescent="0.15">
      <c r="C19" s="4" t="s">
        <v>6</v>
      </c>
      <c r="D19" s="7">
        <f>SUM(D13:D18)</f>
        <v>10896352.399999999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5962556.0499999989</v>
      </c>
      <c r="F21" s="5"/>
    </row>
    <row r="22" spans="1:6" s="3" customFormat="1" ht="10.5" x14ac:dyDescent="0.15">
      <c r="C22" s="3" t="s">
        <v>22</v>
      </c>
      <c r="D22" s="5">
        <v>0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0</v>
      </c>
      <c r="F24" s="5"/>
    </row>
    <row r="25" spans="1:6" s="16" customFormat="1" ht="10.5" x14ac:dyDescent="0.15">
      <c r="C25" s="19" t="s">
        <v>8</v>
      </c>
      <c r="D25" s="29">
        <f>SUM(D21:D24)</f>
        <v>5962556.0499999989</v>
      </c>
      <c r="F25" s="20"/>
    </row>
    <row r="26" spans="1:6" s="21" customFormat="1" ht="10.5" x14ac:dyDescent="0.15">
      <c r="A26" s="18" t="s">
        <v>12</v>
      </c>
      <c r="D26" s="36"/>
      <c r="E26" s="37">
        <f>D19-D25</f>
        <v>4933796.3499999996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>
        <v>1673899.7399999998</v>
      </c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23"/>
      <c r="C38" s="19" t="s">
        <v>8</v>
      </c>
      <c r="D38" s="7">
        <f>SUM(D35:D37)</f>
        <v>1673899.7399999998</v>
      </c>
      <c r="E38" s="24"/>
      <c r="F38" s="5"/>
    </row>
    <row r="39" spans="1:6" s="24" customFormat="1" ht="10.5" x14ac:dyDescent="0.15">
      <c r="A39" s="23" t="s">
        <v>11</v>
      </c>
      <c r="D39" s="9"/>
      <c r="E39" s="9">
        <f>D33-D38</f>
        <v>-1673899.7399999998</v>
      </c>
      <c r="F39" s="10"/>
    </row>
    <row r="40" spans="1:6" s="24" customFormat="1" ht="10.5" x14ac:dyDescent="0.15">
      <c r="A40" s="23"/>
      <c r="D40" s="9"/>
      <c r="E40" s="9"/>
      <c r="F40" s="10"/>
    </row>
    <row r="41" spans="1:6" s="3" customFormat="1" x14ac:dyDescent="0.3">
      <c r="A41" s="23" t="s">
        <v>32</v>
      </c>
      <c r="D41" s="8"/>
      <c r="E41" s="24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52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52" s="3" customFormat="1" ht="10.5" x14ac:dyDescent="0.15">
      <c r="A50" s="16" t="s">
        <v>39</v>
      </c>
      <c r="D50" s="9"/>
      <c r="E50" s="41">
        <f>D45-D49</f>
        <v>0</v>
      </c>
      <c r="F50" s="5"/>
    </row>
    <row r="51" spans="1:52" s="3" customFormat="1" x14ac:dyDescent="0.3">
      <c r="A51" s="16"/>
      <c r="D51" s="8"/>
      <c r="F51" s="5"/>
    </row>
    <row r="52" spans="1:52" s="3" customFormat="1" ht="10.5" x14ac:dyDescent="0.15">
      <c r="A52" s="16" t="s">
        <v>38</v>
      </c>
      <c r="C52" s="19"/>
      <c r="D52" s="9"/>
      <c r="E52" s="9">
        <f>E50+E26+E39</f>
        <v>3259896.61</v>
      </c>
      <c r="F52" s="5"/>
    </row>
    <row r="53" spans="1:52" s="3" customFormat="1" ht="10.5" x14ac:dyDescent="0.15">
      <c r="A53" s="3" t="s">
        <v>41</v>
      </c>
      <c r="D53" s="10"/>
      <c r="E53" s="5">
        <v>7276467.4399999995</v>
      </c>
      <c r="F53" s="5"/>
    </row>
    <row r="54" spans="1:52" s="3" customFormat="1" ht="11.25" thickBot="1" x14ac:dyDescent="0.2">
      <c r="A54" s="16" t="s">
        <v>40</v>
      </c>
      <c r="D54" s="9"/>
      <c r="E54" s="12">
        <f>E52+E53</f>
        <v>10536364.049999999</v>
      </c>
      <c r="F54" s="5"/>
    </row>
    <row r="55" spans="1:52" s="3" customFormat="1" ht="11.25" thickTop="1" x14ac:dyDescent="0.15">
      <c r="D55" s="40"/>
      <c r="E55" s="13">
        <v>0</v>
      </c>
      <c r="F55" s="5"/>
    </row>
    <row r="56" spans="1:52" s="3" customFormat="1" ht="10.5" x14ac:dyDescent="0.15">
      <c r="D56" s="40"/>
      <c r="F56" s="5"/>
    </row>
    <row r="57" spans="1:52" s="3" customFormat="1" ht="10.5" x14ac:dyDescent="0.15">
      <c r="D57" s="40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52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52" s="3" customFormat="1" ht="10.5" x14ac:dyDescent="0.15">
      <c r="A59" s="32" t="s">
        <v>43</v>
      </c>
      <c r="B59" s="5"/>
      <c r="D59" s="33" t="s">
        <v>47</v>
      </c>
      <c r="E59" s="5"/>
      <c r="F59" s="5"/>
      <c r="G59" s="32"/>
      <c r="I59" s="42"/>
      <c r="J59" s="32"/>
      <c r="K59" s="32"/>
      <c r="L59" s="42"/>
      <c r="M59" s="32"/>
      <c r="N59" s="32"/>
      <c r="O59" s="32"/>
      <c r="P59" s="32"/>
      <c r="Q59" s="32"/>
    </row>
    <row r="60" spans="1:52" s="3" customFormat="1" ht="12.75" customHeight="1" x14ac:dyDescent="0.15">
      <c r="A60" s="32"/>
      <c r="B60" s="5"/>
      <c r="D60" s="32"/>
      <c r="E60" s="5"/>
      <c r="G60" s="5"/>
      <c r="H60" s="5"/>
    </row>
    <row r="61" spans="1:52" s="3" customFormat="1" ht="10.5" x14ac:dyDescent="0.15"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52" s="3" customFormat="1" ht="12.75" customHeight="1" x14ac:dyDescent="0.15">
      <c r="A62" s="43" t="s">
        <v>13</v>
      </c>
      <c r="B62" s="43"/>
      <c r="C62" s="35"/>
      <c r="D62" s="45" t="s">
        <v>48</v>
      </c>
      <c r="E62" s="45"/>
      <c r="F62" s="34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  <row r="63" spans="1:52" s="3" customFormat="1" ht="12.75" customHeight="1" x14ac:dyDescent="0.15">
      <c r="A63" s="32" t="s">
        <v>37</v>
      </c>
      <c r="B63" s="32"/>
      <c r="C63" s="14"/>
      <c r="D63" s="46" t="s">
        <v>49</v>
      </c>
      <c r="E63" s="4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52" s="3" customFormat="1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</sheetData>
  <sheetProtection algorithmName="SHA-512" hashValue="r73zsuUDUaaT8LkR7GctNo9zfPo/eoNxIAJzgtZxtb7tehInWh1A0/uIPXPEpnfaytkw1NPNHDiOQQtphGj5Ag==" saltValue="p3QFwWsMHZJ1ouwhup5KNg==" spinCount="100000" sheet="1" objects="1" scenarios="1"/>
  <mergeCells count="12">
    <mergeCell ref="A1:E1"/>
    <mergeCell ref="A2:E2"/>
    <mergeCell ref="A3:E3"/>
    <mergeCell ref="A4:E4"/>
    <mergeCell ref="A5:E5"/>
    <mergeCell ref="A6:E6"/>
    <mergeCell ref="A7:E7"/>
    <mergeCell ref="G61:Q61"/>
    <mergeCell ref="G62:Q62"/>
    <mergeCell ref="D62:E62"/>
    <mergeCell ref="D63:E63"/>
    <mergeCell ref="A8:E8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selection activeCell="A9" sqref="A9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7" width="9.140625" style="51" customWidth="1"/>
    <col min="8" max="8" width="20.7109375" style="51" customWidth="1"/>
    <col min="9" max="11" width="9.140625" style="51" customWidth="1"/>
    <col min="12" max="12" width="12" style="51" customWidth="1"/>
    <col min="13" max="16" width="9.140625" style="51" customWidth="1"/>
    <col min="17" max="16384" width="9.140625" style="52"/>
  </cols>
  <sheetData>
    <row r="1" spans="1:16" ht="15" x14ac:dyDescent="0.2">
      <c r="A1" s="49" t="s">
        <v>0</v>
      </c>
      <c r="B1" s="49"/>
      <c r="C1" s="49"/>
      <c r="D1" s="49"/>
      <c r="E1" s="49"/>
    </row>
    <row r="2" spans="1:16" ht="15" x14ac:dyDescent="0.2">
      <c r="A2" s="49" t="s">
        <v>14</v>
      </c>
      <c r="B2" s="49"/>
      <c r="C2" s="49"/>
      <c r="D2" s="49"/>
      <c r="E2" s="49"/>
    </row>
    <row r="3" spans="1:16" ht="15" x14ac:dyDescent="0.2">
      <c r="A3" s="49" t="s">
        <v>15</v>
      </c>
      <c r="B3" s="49"/>
      <c r="C3" s="49"/>
      <c r="D3" s="49"/>
      <c r="E3" s="49"/>
    </row>
    <row r="4" spans="1:16" ht="15" x14ac:dyDescent="0.2">
      <c r="A4" s="49" t="s">
        <v>1</v>
      </c>
      <c r="B4" s="49"/>
      <c r="C4" s="49"/>
      <c r="D4" s="49"/>
      <c r="E4" s="49"/>
    </row>
    <row r="5" spans="1:16" ht="15" x14ac:dyDescent="0.2">
      <c r="A5" s="50"/>
      <c r="B5" s="50"/>
      <c r="C5" s="50"/>
      <c r="D5" s="50"/>
      <c r="E5" s="50"/>
    </row>
    <row r="6" spans="1:16" ht="15.75" x14ac:dyDescent="0.25">
      <c r="A6" s="48" t="s">
        <v>2</v>
      </c>
      <c r="B6" s="48"/>
      <c r="C6" s="48"/>
      <c r="D6" s="48"/>
      <c r="E6" s="48"/>
    </row>
    <row r="7" spans="1:16" ht="15.75" x14ac:dyDescent="0.25">
      <c r="A7" s="48" t="str">
        <f>'Consolidated '!A7:E7</f>
        <v>For the 4th Quarter Ended December 31, 2022</v>
      </c>
      <c r="B7" s="48"/>
      <c r="C7" s="48"/>
      <c r="D7" s="48"/>
      <c r="E7" s="48"/>
    </row>
    <row r="8" spans="1:16" ht="15.75" x14ac:dyDescent="0.25">
      <c r="A8" s="48" t="s">
        <v>44</v>
      </c>
      <c r="B8" s="48"/>
      <c r="C8" s="48"/>
      <c r="D8" s="48"/>
      <c r="E8" s="48"/>
    </row>
    <row r="9" spans="1:16" x14ac:dyDescent="0.2">
      <c r="A9" s="26"/>
      <c r="B9" s="26"/>
      <c r="C9" s="26"/>
      <c r="D9" s="26"/>
      <c r="E9" s="14"/>
    </row>
    <row r="10" spans="1:16" x14ac:dyDescent="0.2">
      <c r="D10" s="4"/>
    </row>
    <row r="11" spans="1:16" s="24" customFormat="1" ht="10.5" x14ac:dyDescent="0.15">
      <c r="A11" s="16" t="s">
        <v>3</v>
      </c>
      <c r="B11" s="3"/>
      <c r="C11" s="3"/>
      <c r="D11" s="4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24" customFormat="1" ht="10.5" x14ac:dyDescent="0.15">
      <c r="A12" s="3" t="s">
        <v>4</v>
      </c>
      <c r="B12" s="18" t="s">
        <v>5</v>
      </c>
      <c r="C12" s="3"/>
      <c r="D12" s="17"/>
      <c r="E12" s="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s="24" customFormat="1" ht="10.5" x14ac:dyDescent="0.15">
      <c r="A13" s="3"/>
      <c r="B13" s="3"/>
      <c r="C13" s="3" t="s">
        <v>16</v>
      </c>
      <c r="D13" s="5">
        <v>0</v>
      </c>
      <c r="E13" s="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24" customFormat="1" ht="10.5" x14ac:dyDescent="0.15">
      <c r="A14" s="3"/>
      <c r="B14" s="3"/>
      <c r="C14" s="3" t="s">
        <v>17</v>
      </c>
      <c r="D14" s="5">
        <v>0</v>
      </c>
      <c r="E14" s="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24" customFormat="1" ht="10.5" x14ac:dyDescent="0.15">
      <c r="A15" s="3"/>
      <c r="B15" s="3"/>
      <c r="C15" s="3" t="s">
        <v>19</v>
      </c>
      <c r="D15" s="5">
        <v>0</v>
      </c>
      <c r="E15" s="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24" customFormat="1" ht="10.5" x14ac:dyDescent="0.15">
      <c r="A16" s="3"/>
      <c r="B16" s="3"/>
      <c r="C16" s="3" t="s">
        <v>18</v>
      </c>
      <c r="D16" s="5">
        <v>0</v>
      </c>
      <c r="E16" s="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24" customFormat="1" ht="10.5" x14ac:dyDescent="0.15">
      <c r="A17" s="3"/>
      <c r="B17" s="3"/>
      <c r="C17" s="3" t="s">
        <v>20</v>
      </c>
      <c r="D17" s="5">
        <v>0</v>
      </c>
      <c r="E17" s="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s="24" customFormat="1" ht="10.5" x14ac:dyDescent="0.15">
      <c r="A18" s="3"/>
      <c r="B18" s="3"/>
      <c r="C18" s="3" t="s">
        <v>21</v>
      </c>
      <c r="D18" s="5">
        <v>10822385.08</v>
      </c>
      <c r="E18" s="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s="24" customFormat="1" ht="12.75" customHeight="1" x14ac:dyDescent="0.15">
      <c r="A19" s="3"/>
      <c r="B19" s="3"/>
      <c r="C19" s="4" t="s">
        <v>6</v>
      </c>
      <c r="D19" s="7">
        <f>SUM(D13:D18)</f>
        <v>10822385.08</v>
      </c>
      <c r="E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s="24" customFormat="1" ht="14.25" customHeight="1" x14ac:dyDescent="0.15">
      <c r="A20" s="3"/>
      <c r="B20" s="18" t="s">
        <v>7</v>
      </c>
      <c r="C20" s="3"/>
      <c r="D20" s="5"/>
      <c r="E20" s="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24" customFormat="1" ht="10.5" x14ac:dyDescent="0.15">
      <c r="A21" s="3"/>
      <c r="B21" s="3"/>
      <c r="C21" s="3" t="s">
        <v>23</v>
      </c>
      <c r="D21" s="5">
        <v>8386476.9499999993</v>
      </c>
      <c r="E21" s="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24" customFormat="1" ht="10.5" x14ac:dyDescent="0.15">
      <c r="A22" s="3"/>
      <c r="B22" s="3"/>
      <c r="C22" s="3" t="s">
        <v>22</v>
      </c>
      <c r="D22" s="5">
        <v>0</v>
      </c>
      <c r="E22" s="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24" customFormat="1" ht="10.5" x14ac:dyDescent="0.15">
      <c r="A23" s="3"/>
      <c r="B23" s="3"/>
      <c r="C23" s="3" t="s">
        <v>24</v>
      </c>
      <c r="D23" s="5">
        <v>0</v>
      </c>
      <c r="E23" s="3"/>
      <c r="F23" s="10"/>
      <c r="G23" s="10"/>
      <c r="H23" s="10"/>
      <c r="I23" s="10"/>
      <c r="J23" s="10"/>
      <c r="K23" s="10"/>
      <c r="L23" s="10"/>
      <c r="M23" s="53"/>
      <c r="N23" s="53"/>
      <c r="O23" s="10"/>
      <c r="P23" s="10"/>
    </row>
    <row r="24" spans="1:16" s="24" customFormat="1" ht="10.5" x14ac:dyDescent="0.15">
      <c r="A24" s="3"/>
      <c r="B24" s="3"/>
      <c r="C24" s="3" t="s">
        <v>25</v>
      </c>
      <c r="D24" s="5">
        <v>0</v>
      </c>
      <c r="E24" s="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23" customFormat="1" ht="10.5" x14ac:dyDescent="0.15">
      <c r="A25" s="16"/>
      <c r="B25" s="16"/>
      <c r="C25" s="19" t="s">
        <v>8</v>
      </c>
      <c r="D25" s="7">
        <f>SUM(D21:D24)</f>
        <v>8386476.9499999993</v>
      </c>
      <c r="E25" s="1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28" customFormat="1" ht="10.5" x14ac:dyDescent="0.15">
      <c r="A26" s="18" t="s">
        <v>12</v>
      </c>
      <c r="B26" s="21"/>
      <c r="C26" s="21"/>
      <c r="D26" s="36"/>
      <c r="E26" s="37">
        <f>D19-D25</f>
        <v>2435908.1300000008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s="24" customFormat="1" x14ac:dyDescent="0.3">
      <c r="A27" s="16"/>
      <c r="B27" s="3"/>
      <c r="C27" s="3"/>
      <c r="D27" s="8"/>
      <c r="E27" s="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24" customFormat="1" ht="10.5" x14ac:dyDescent="0.15">
      <c r="A28" s="16" t="s">
        <v>10</v>
      </c>
      <c r="B28" s="3"/>
      <c r="C28" s="3"/>
      <c r="D28" s="5"/>
      <c r="E28" s="3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4" customFormat="1" ht="10.5" x14ac:dyDescent="0.15">
      <c r="A29" s="16"/>
      <c r="B29" s="18" t="s">
        <v>5</v>
      </c>
      <c r="C29" s="3"/>
      <c r="D29" s="5"/>
      <c r="E29" s="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24" customFormat="1" ht="10.5" x14ac:dyDescent="0.15">
      <c r="A30" s="16"/>
      <c r="B30" s="18"/>
      <c r="C30" s="3" t="s">
        <v>26</v>
      </c>
      <c r="D30" s="5">
        <v>0</v>
      </c>
      <c r="E30" s="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24" customFormat="1" ht="10.5" x14ac:dyDescent="0.15">
      <c r="A31" s="16"/>
      <c r="B31" s="18"/>
      <c r="C31" s="3" t="s">
        <v>27</v>
      </c>
      <c r="D31" s="5">
        <v>0</v>
      </c>
      <c r="E31" s="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24" customFormat="1" ht="10.5" x14ac:dyDescent="0.15">
      <c r="A32" s="16"/>
      <c r="B32" s="18"/>
      <c r="C32" s="3" t="s">
        <v>28</v>
      </c>
      <c r="D32" s="5">
        <v>0</v>
      </c>
      <c r="E32" s="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24" customFormat="1" ht="10.5" x14ac:dyDescent="0.15">
      <c r="A33" s="16"/>
      <c r="B33" s="18"/>
      <c r="C33" s="19" t="s">
        <v>6</v>
      </c>
      <c r="D33" s="6">
        <f>SUM(D30:D32)</f>
        <v>0</v>
      </c>
      <c r="E33" s="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24" customFormat="1" ht="15.75" customHeight="1" x14ac:dyDescent="0.15">
      <c r="A34" s="16"/>
      <c r="B34" s="18" t="s">
        <v>7</v>
      </c>
      <c r="C34" s="3"/>
      <c r="D34" s="5"/>
      <c r="E34" s="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24" customFormat="1" ht="15.75" customHeight="1" x14ac:dyDescent="0.15">
      <c r="A35" s="16"/>
      <c r="B35" s="18"/>
      <c r="C35" s="3" t="s">
        <v>29</v>
      </c>
      <c r="D35" s="5">
        <v>2335544.88</v>
      </c>
      <c r="E35" s="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24" customFormat="1" ht="10.5" x14ac:dyDescent="0.15">
      <c r="A36" s="16"/>
      <c r="B36" s="3"/>
      <c r="C36" s="3" t="s">
        <v>30</v>
      </c>
      <c r="D36" s="5">
        <v>0</v>
      </c>
      <c r="E36" s="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4" customFormat="1" ht="10.5" x14ac:dyDescent="0.15">
      <c r="A37" s="16"/>
      <c r="B37" s="3"/>
      <c r="C37" s="3" t="s">
        <v>31</v>
      </c>
      <c r="D37" s="5">
        <v>0</v>
      </c>
      <c r="E37" s="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4" customFormat="1" ht="10.5" x14ac:dyDescent="0.15">
      <c r="A38" s="23"/>
      <c r="B38" s="3"/>
      <c r="C38" s="19" t="s">
        <v>8</v>
      </c>
      <c r="D38" s="11">
        <f>SUM(D35:D37)</f>
        <v>2335544.88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4" customFormat="1" ht="10.5" x14ac:dyDescent="0.15">
      <c r="A39" s="23" t="s">
        <v>11</v>
      </c>
      <c r="D39" s="11"/>
      <c r="E39" s="9">
        <f>D33-D38</f>
        <v>-2335544.88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24" customFormat="1" ht="10.5" x14ac:dyDescent="0.15">
      <c r="A40" s="23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24" customFormat="1" x14ac:dyDescent="0.3">
      <c r="A41" s="23" t="s">
        <v>32</v>
      </c>
      <c r="B41" s="3"/>
      <c r="C41" s="3"/>
      <c r="D41" s="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24" customFormat="1" x14ac:dyDescent="0.3">
      <c r="A42" s="16"/>
      <c r="B42" s="18" t="s">
        <v>5</v>
      </c>
      <c r="C42" s="3"/>
      <c r="D42" s="8"/>
      <c r="E42" s="3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24" customFormat="1" ht="10.5" x14ac:dyDescent="0.15">
      <c r="A43" s="16"/>
      <c r="B43" s="18"/>
      <c r="C43" s="3" t="s">
        <v>33</v>
      </c>
      <c r="D43" s="5">
        <v>0</v>
      </c>
      <c r="E43" s="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24" customFormat="1" ht="10.5" x14ac:dyDescent="0.15">
      <c r="A44" s="16"/>
      <c r="B44" s="18"/>
      <c r="C44" s="3" t="s">
        <v>34</v>
      </c>
      <c r="D44" s="5">
        <v>0</v>
      </c>
      <c r="E44" s="3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24" customFormat="1" ht="10.5" x14ac:dyDescent="0.15">
      <c r="A45" s="16"/>
      <c r="B45" s="18"/>
      <c r="C45" s="19" t="s">
        <v>6</v>
      </c>
      <c r="D45" s="7">
        <f>SUM(D43:D44)</f>
        <v>0</v>
      </c>
      <c r="E45" s="3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24" customFormat="1" ht="15" customHeight="1" x14ac:dyDescent="0.15">
      <c r="A46" s="16"/>
      <c r="B46" s="18" t="s">
        <v>7</v>
      </c>
      <c r="C46" s="3"/>
      <c r="D46" s="9"/>
      <c r="E46" s="3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24" customFormat="1" ht="10.5" x14ac:dyDescent="0.15">
      <c r="A47" s="16"/>
      <c r="B47" s="18"/>
      <c r="C47" s="3" t="s">
        <v>35</v>
      </c>
      <c r="D47" s="5">
        <v>0</v>
      </c>
      <c r="E47" s="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24" customFormat="1" ht="10.5" x14ac:dyDescent="0.15">
      <c r="A48" s="16"/>
      <c r="B48" s="3"/>
      <c r="C48" s="3" t="s">
        <v>36</v>
      </c>
      <c r="D48" s="5">
        <v>0</v>
      </c>
      <c r="E48" s="3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7" s="24" customFormat="1" ht="10.5" x14ac:dyDescent="0.15">
      <c r="A49" s="16"/>
      <c r="B49" s="3"/>
      <c r="C49" s="19" t="s">
        <v>8</v>
      </c>
      <c r="D49" s="7">
        <f>SUM(D47:D48)</f>
        <v>0</v>
      </c>
      <c r="E49" s="3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7" s="24" customFormat="1" ht="10.5" x14ac:dyDescent="0.15">
      <c r="A50" s="16" t="s">
        <v>39</v>
      </c>
      <c r="B50" s="3"/>
      <c r="C50" s="3"/>
      <c r="D50" s="11">
        <v>0</v>
      </c>
      <c r="E50" s="41">
        <f>D45-D49</f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 s="24" customFormat="1" x14ac:dyDescent="0.3">
      <c r="A51" s="16"/>
      <c r="B51" s="3"/>
      <c r="C51" s="3"/>
      <c r="D51" s="8"/>
      <c r="E51" s="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7" s="24" customFormat="1" ht="10.5" x14ac:dyDescent="0.15">
      <c r="A52" s="16" t="s">
        <v>38</v>
      </c>
      <c r="B52" s="3"/>
      <c r="C52" s="19"/>
      <c r="D52" s="9"/>
      <c r="E52" s="9">
        <f>E26+E39+E50</f>
        <v>100363.25000000093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7" s="24" customFormat="1" ht="10.5" x14ac:dyDescent="0.15">
      <c r="A53" s="3" t="s">
        <v>41</v>
      </c>
      <c r="B53" s="3"/>
      <c r="C53" s="3"/>
      <c r="D53" s="10"/>
      <c r="E53" s="5">
        <v>5675956.8199999733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24" customFormat="1" ht="11.25" thickBot="1" x14ac:dyDescent="0.2">
      <c r="A54" s="16" t="s">
        <v>40</v>
      </c>
      <c r="B54" s="3"/>
      <c r="C54" s="3"/>
      <c r="D54" s="9"/>
      <c r="E54" s="12">
        <f>E52+E53</f>
        <v>5776320.0699999742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7" s="24" customFormat="1" ht="11.25" thickTop="1" x14ac:dyDescent="0.15">
      <c r="A55" s="3"/>
      <c r="B55" s="3"/>
      <c r="C55" s="3"/>
      <c r="D55" s="40"/>
      <c r="E55" s="13"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7" s="24" customFormat="1" ht="10.5" x14ac:dyDescent="0.15">
      <c r="A56" s="3"/>
      <c r="B56" s="3"/>
      <c r="C56" s="3"/>
      <c r="D56" s="13"/>
      <c r="E56" s="3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7" s="24" customFormat="1" ht="10.5" x14ac:dyDescent="0.15">
      <c r="A57" s="3"/>
      <c r="B57" s="3"/>
      <c r="C57" s="3"/>
      <c r="D57" s="13"/>
      <c r="E57" s="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7" s="24" customFormat="1" ht="10.5" x14ac:dyDescent="0.15">
      <c r="A58" s="3"/>
      <c r="B58" s="3"/>
      <c r="C58" s="3"/>
      <c r="D58" s="13"/>
      <c r="E58" s="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7" s="24" customFormat="1" ht="10.5" x14ac:dyDescent="0.15">
      <c r="A59" s="3"/>
      <c r="B59" s="3"/>
      <c r="C59" s="3"/>
      <c r="D59" s="13"/>
      <c r="E59" s="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7" s="24" customFormat="1" ht="10.5" x14ac:dyDescent="0.15">
      <c r="A60" s="3"/>
      <c r="B60" s="3"/>
      <c r="C60" s="3"/>
      <c r="D60" s="13"/>
      <c r="E60" s="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7" s="24" customFormat="1" ht="10.5" x14ac:dyDescent="0.15">
      <c r="A61" s="32" t="s">
        <v>43</v>
      </c>
      <c r="B61" s="5"/>
      <c r="C61" s="3"/>
      <c r="D61" s="33" t="s">
        <v>47</v>
      </c>
      <c r="E61" s="5"/>
      <c r="F61" s="10"/>
      <c r="G61" s="27"/>
      <c r="I61" s="55"/>
      <c r="J61" s="27"/>
      <c r="K61" s="27"/>
      <c r="L61" s="55"/>
      <c r="M61" s="27"/>
      <c r="N61" s="27"/>
      <c r="O61" s="27"/>
      <c r="P61" s="27"/>
      <c r="Q61" s="27"/>
    </row>
    <row r="62" spans="1:17" s="24" customFormat="1" ht="12.75" customHeight="1" x14ac:dyDescent="0.15">
      <c r="A62" s="32"/>
      <c r="B62" s="5"/>
      <c r="C62" s="3"/>
      <c r="D62" s="32"/>
      <c r="E62" s="5"/>
      <c r="G62" s="10"/>
      <c r="H62" s="10"/>
    </row>
    <row r="63" spans="1:17" s="24" customFormat="1" ht="10.5" x14ac:dyDescent="0.15">
      <c r="A63" s="3"/>
      <c r="B63" s="3"/>
      <c r="C63" s="3"/>
      <c r="D63" s="3"/>
      <c r="E63" s="3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s="24" customFormat="1" ht="12.75" customHeight="1" x14ac:dyDescent="0.15">
      <c r="A64" s="43" t="s">
        <v>13</v>
      </c>
      <c r="B64" s="43"/>
      <c r="C64" s="35"/>
      <c r="D64" s="45" t="s">
        <v>48</v>
      </c>
      <c r="E64" s="45"/>
      <c r="F64" s="34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s="24" customFormat="1" ht="12.75" customHeight="1" x14ac:dyDescent="0.15">
      <c r="A65" s="32" t="s">
        <v>37</v>
      </c>
      <c r="B65" s="32"/>
      <c r="C65" s="14"/>
      <c r="D65" s="46" t="s">
        <v>49</v>
      </c>
      <c r="E65" s="4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s="24" customFormat="1" ht="10.5" x14ac:dyDescent="0.15">
      <c r="A66" s="3"/>
      <c r="B66" s="3"/>
      <c r="C66" s="3"/>
      <c r="D66" s="3"/>
      <c r="E66" s="3"/>
    </row>
    <row r="67" spans="1:17" s="24" customFormat="1" ht="10.5" x14ac:dyDescent="0.15">
      <c r="A67" s="3"/>
      <c r="B67" s="3"/>
      <c r="C67" s="3"/>
      <c r="D67" s="3"/>
      <c r="E67" s="3"/>
    </row>
  </sheetData>
  <sheetProtection algorithmName="SHA-512" hashValue="Az++D/LQFjRYjpq52xYb5q3dEBoYn+uYxo7tKbhD3a+02aWzpP9di6y0ORebrJ+jXky+hZ9Epddyuc2GS9w5ig==" saltValue="OwqzsIspRnzMpxkuTKTzpQ==" spinCount="100000" sheet="1" objects="1" scenarios="1"/>
  <mergeCells count="13">
    <mergeCell ref="M23:N23"/>
    <mergeCell ref="A6:E6"/>
    <mergeCell ref="A7:E7"/>
    <mergeCell ref="A8:E8"/>
    <mergeCell ref="G63:Q63"/>
    <mergeCell ref="G64:Q64"/>
    <mergeCell ref="D65:E65"/>
    <mergeCell ref="A1:E1"/>
    <mergeCell ref="A2:E2"/>
    <mergeCell ref="A3:E3"/>
    <mergeCell ref="A4:E4"/>
    <mergeCell ref="A5:E5"/>
    <mergeCell ref="D64:E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Consolidated </vt:lpstr>
      <vt:lpstr>Fund 100</vt:lpstr>
      <vt:lpstr>Fund 200 SEF</vt:lpstr>
      <vt:lpstr>Fund 300 TF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2023-02-03T08:32:34Z</cp:lastPrinted>
  <dcterms:created xsi:type="dcterms:W3CDTF">1996-10-14T23:33:28Z</dcterms:created>
  <dcterms:modified xsi:type="dcterms:W3CDTF">2023-03-01T05:59:54Z</dcterms:modified>
</cp:coreProperties>
</file>