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rtal\2023\1ST QUARTER 2023\"/>
    </mc:Choice>
  </mc:AlternateContent>
  <xr:revisionPtr revIDLastSave="0" documentId="13_ncr:1_{E0B6AFB3-AC70-48C3-91D8-61D93109372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3">'Fund 300 TF'!$A$1:$E$65</definedName>
  </definedNames>
  <calcPr calcId="181029"/>
</workbook>
</file>

<file path=xl/calcChain.xml><?xml version="1.0" encoding="utf-8"?>
<calcChain xmlns="http://schemas.openxmlformats.org/spreadsheetml/2006/main">
  <c r="D19" i="8" l="1"/>
  <c r="E26" i="8" s="1"/>
  <c r="D25" i="8"/>
  <c r="D49" i="11"/>
  <c r="D45" i="11"/>
  <c r="D38" i="11"/>
  <c r="D33" i="11"/>
  <c r="D25" i="11"/>
  <c r="D19" i="11"/>
  <c r="E26" i="11" s="1"/>
  <c r="E52" i="11" s="1"/>
  <c r="E54" i="11" s="1"/>
  <c r="D49" i="10"/>
  <c r="D45" i="10"/>
  <c r="E50" i="10" s="1"/>
  <c r="D38" i="10"/>
  <c r="D33" i="10"/>
  <c r="E39" i="10" s="1"/>
  <c r="D25" i="10"/>
  <c r="D19" i="10"/>
  <c r="E26" i="10" s="1"/>
  <c r="A7" i="11"/>
  <c r="A7" i="10"/>
  <c r="A7" i="9"/>
  <c r="D33" i="8"/>
  <c r="D38" i="8"/>
  <c r="E39" i="8"/>
  <c r="D49" i="8"/>
  <c r="E50" i="8" s="1"/>
  <c r="D45" i="8"/>
  <c r="D50" i="9"/>
  <c r="D51" i="9" s="1"/>
  <c r="E51" i="9" s="1"/>
  <c r="D46" i="9"/>
  <c r="D39" i="9"/>
  <c r="D34" i="9"/>
  <c r="E40" i="9" s="1"/>
  <c r="D20" i="9"/>
  <c r="D26" i="9"/>
  <c r="E27" i="9"/>
  <c r="E50" i="11"/>
  <c r="E39" i="11"/>
  <c r="E39" i="9"/>
  <c r="E52" i="10" l="1"/>
  <c r="E54" i="10" s="1"/>
  <c r="E53" i="9"/>
  <c r="E55" i="9" s="1"/>
  <c r="E52" i="8"/>
  <c r="E54" i="8" s="1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<sst xmlns="http://schemas.openxmlformats.org/spreadsheetml/2006/main" count="216" uniqueCount="51">
  <si>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</si>
  <si>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</si>
  <si>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</si>
  <si>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</si>
  <si>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</si>
  <si>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</si>
  <si>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</si>
  <si>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</si>
  <si>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</si>
  <si>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</si>
  <si>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</si>
  <si>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</si>
  <si>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</si>
  <si>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</si>
  <si>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</si>
  <si>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</si>
  <si>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</si>
  <si>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</si>
  <si>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</si>
  <si>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</si>
  <si>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</si>
  <si>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</si>
  <si>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</si>
  <si>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</si>
  <si>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</si>
  <si>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</si>
  <si>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</si>
  <si>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</si>
  <si>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</si>
  <si>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</si>
  <si>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</si>
  <si>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</si>
  <si>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</si>
  <si>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</si>
  <si>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</si>
  <si>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</si>
  <si>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</si>
  <si>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</si>
  <si>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</si>
  <si>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</si>
  <si>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</si>
  <si>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</si>
  <si>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</si>
  <si>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</si>
  <si>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</si>
  <si>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</si>
  <si>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</si>
  <si>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</si>
  <si>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</si>
  <si>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</si>
  <si>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1st Quarter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</si>
</sst>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/>
    <xf numFmtId="0" fontId="5" fillId="0" borderId="0" xfId="0" applyFont="1" applyAlignment="1">
      <alignment horizontal="center"/>
    </xf>
    <xf numFmtId="43" fontId="3" fillId="0" borderId="0" xfId="1" applyFont="1" applyFill="1"/>
    <xf numFmtId="0" fontId="6" fillId="0" borderId="0" xfId="0" applyFont="1"/>
    <xf numFmtId="165" fontId="6" fillId="0" borderId="0" xfId="1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3" fontId="6" fillId="0" borderId="0" xfId="1" applyFont="1" applyFill="1"/>
    <xf numFmtId="0" fontId="9" fillId="0" borderId="0" xfId="0" applyFont="1"/>
    <xf numFmtId="43" fontId="9" fillId="0" borderId="0" xfId="1" applyFont="1" applyFill="1"/>
    <xf numFmtId="0" fontId="5" fillId="0" borderId="3" xfId="0" applyFont="1" applyBorder="1"/>
    <xf numFmtId="43" fontId="6" fillId="0" borderId="1" xfId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3" fontId="7" fillId="0" borderId="2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164" fontId="5" fillId="0" borderId="4" xfId="0" applyNumberFormat="1" applyFont="1" applyBorder="1"/>
    <xf numFmtId="0" fontId="5" fillId="0" borderId="0" xfId="0" applyFont="1" applyAlignment="1">
      <alignment horizontal="right"/>
    </xf>
    <xf numFmtId="43" fontId="3" fillId="0" borderId="0" xfId="1" applyFont="1" applyFill="1" applyBorder="1"/>
    <xf numFmtId="43" fontId="9" fillId="0" borderId="0" xfId="1" applyFont="1" applyFill="1" applyBorder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61</xdr:row>
      <xdr:rowOff>30975</xdr:rowOff>
    </xdr:from>
    <xdr:to>
      <xdr:col>2</xdr:col>
      <xdr:colOff>387479</xdr:colOff>
      <xdr:row>62</xdr:row>
      <xdr:rowOff>98793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6415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264300</xdr:colOff>
      <xdr:row>57</xdr:row>
      <xdr:rowOff>95250</xdr:rowOff>
    </xdr:from>
    <xdr:to>
      <xdr:col>4</xdr:col>
      <xdr:colOff>674640</xdr:colOff>
      <xdr:row>67</xdr:row>
      <xdr:rowOff>24768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5750" y="8143875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61</xdr:row>
      <xdr:rowOff>2400</xdr:rowOff>
    </xdr:from>
    <xdr:to>
      <xdr:col>2</xdr:col>
      <xdr:colOff>530354</xdr:colOff>
      <xdr:row>62</xdr:row>
      <xdr:rowOff>70218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9368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321450</xdr:colOff>
      <xdr:row>58</xdr:row>
      <xdr:rowOff>38100</xdr:rowOff>
    </xdr:from>
    <xdr:to>
      <xdr:col>4</xdr:col>
      <xdr:colOff>503190</xdr:colOff>
      <xdr:row>67</xdr:row>
      <xdr:rowOff>62868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300" y="8543925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59</xdr:row>
      <xdr:rowOff>145275</xdr:rowOff>
    </xdr:from>
    <xdr:to>
      <xdr:col>2</xdr:col>
      <xdr:colOff>463679</xdr:colOff>
      <xdr:row>61</xdr:row>
      <xdr:rowOff>51168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0987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197625</xdr:colOff>
      <xdr:row>57</xdr:row>
      <xdr:rowOff>19050</xdr:rowOff>
    </xdr:from>
    <xdr:to>
      <xdr:col>4</xdr:col>
      <xdr:colOff>617490</xdr:colOff>
      <xdr:row>66</xdr:row>
      <xdr:rowOff>24768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6600" y="8705850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61</xdr:row>
      <xdr:rowOff>142875</xdr:rowOff>
    </xdr:from>
    <xdr:to>
      <xdr:col>2</xdr:col>
      <xdr:colOff>187454</xdr:colOff>
      <xdr:row>63</xdr:row>
      <xdr:rowOff>48768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2202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302400</xdr:colOff>
      <xdr:row>59</xdr:row>
      <xdr:rowOff>26175</xdr:rowOff>
    </xdr:from>
    <xdr:to>
      <xdr:col>4</xdr:col>
      <xdr:colOff>712740</xdr:colOff>
      <xdr:row>68</xdr:row>
      <xdr:rowOff>60468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4725" y="883680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4"/>
  <sheetViews>
    <sheetView topLeftCell="A19" workbookViewId="0">
      <selection activeCell="C18" sqref="C18:D18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3" bestFit="1" customWidth="1"/>
    <col min="7" max="16384" width="9.140625" style="3"/>
  </cols>
  <sheetData>
    <row r="1" spans="1:5" x14ac:dyDescent="0.15">
      <c r="A1" s="38" t="s">
        <v>0</v>
      </c>
      <c r="B1" s="38"/>
      <c r="C1" s="38"/>
      <c r="D1" s="38"/>
      <c r="E1" s="38"/>
    </row>
    <row r="2" spans="1:5" x14ac:dyDescent="0.15">
      <c r="A2" s="38" t="s">
        <v>14</v>
      </c>
      <c r="B2" s="38"/>
      <c r="C2" s="38"/>
      <c r="D2" s="38"/>
      <c r="E2" s="38"/>
    </row>
    <row r="3" spans="1:5" x14ac:dyDescent="0.15">
      <c r="A3" s="38" t="s">
        <v>15</v>
      </c>
      <c r="B3" s="38"/>
      <c r="C3" s="38"/>
      <c r="D3" s="38"/>
      <c r="E3" s="38"/>
    </row>
    <row r="4" spans="1:5" x14ac:dyDescent="0.15">
      <c r="A4" s="38" t="s">
        <v>1</v>
      </c>
      <c r="B4" s="38"/>
      <c r="C4" s="38"/>
      <c r="D4" s="38"/>
      <c r="E4" s="38"/>
    </row>
    <row r="5" spans="1:5" x14ac:dyDescent="0.15">
      <c r="A5" s="39"/>
      <c r="B5" s="39"/>
      <c r="C5" s="39"/>
      <c r="D5" s="39"/>
      <c r="E5" s="39"/>
    </row>
    <row r="6" spans="1:5" x14ac:dyDescent="0.15">
      <c r="A6" s="36" t="s">
        <v>9</v>
      </c>
      <c r="B6" s="36"/>
      <c r="C6" s="36"/>
      <c r="D6" s="36"/>
      <c r="E6" s="36"/>
    </row>
    <row r="7" spans="1:5" x14ac:dyDescent="0.15">
      <c r="A7" s="36" t="s">
        <v>50</v>
      </c>
      <c r="B7" s="36"/>
      <c r="C7" s="36"/>
      <c r="D7" s="36"/>
      <c r="E7" s="36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12399355.010000005</v>
      </c>
    </row>
    <row r="14" spans="1:5" x14ac:dyDescent="0.15">
      <c r="C14" s="3" t="s">
        <v>17</v>
      </c>
      <c r="D14" s="5">
        <v>46887441</v>
      </c>
    </row>
    <row r="15" spans="1:5" x14ac:dyDescent="0.15">
      <c r="C15" s="3" t="s">
        <v>19</v>
      </c>
      <c r="D15" s="5">
        <v>6984471.8199999994</v>
      </c>
    </row>
    <row r="16" spans="1:5" x14ac:dyDescent="0.15">
      <c r="C16" s="3" t="s">
        <v>18</v>
      </c>
      <c r="D16" s="5">
        <v>29629.71</v>
      </c>
    </row>
    <row r="17" spans="1:5" x14ac:dyDescent="0.15">
      <c r="C17" s="3" t="s">
        <v>20</v>
      </c>
      <c r="D17" s="5">
        <v>0</v>
      </c>
    </row>
    <row r="18" spans="1:5" x14ac:dyDescent="0.15">
      <c r="C18" s="3" t="s">
        <v>21</v>
      </c>
      <c r="D18" s="5">
        <v>14270700.350000001</v>
      </c>
    </row>
    <row r="19" spans="1:5" ht="12.75" customHeight="1" x14ac:dyDescent="0.15">
      <c r="C19" s="4" t="s">
        <v>6</v>
      </c>
      <c r="D19" s="7">
        <f>SUM(D13:D18)</f>
        <v>80571597.890000015</v>
      </c>
    </row>
    <row r="20" spans="1:5" ht="14.25" customHeight="1" x14ac:dyDescent="0.15">
      <c r="B20" s="18" t="s">
        <v>7</v>
      </c>
      <c r="D20" s="5"/>
    </row>
    <row r="21" spans="1:5" x14ac:dyDescent="0.15">
      <c r="C21" s="3" t="s">
        <v>23</v>
      </c>
      <c r="D21" s="5">
        <v>27330794.370000005</v>
      </c>
    </row>
    <row r="22" spans="1:5" x14ac:dyDescent="0.15">
      <c r="C22" s="3" t="s">
        <v>22</v>
      </c>
      <c r="D22" s="5">
        <v>19467685.34</v>
      </c>
    </row>
    <row r="23" spans="1:5" x14ac:dyDescent="0.15">
      <c r="C23" s="3" t="s">
        <v>24</v>
      </c>
      <c r="D23" s="5">
        <v>0</v>
      </c>
    </row>
    <row r="24" spans="1:5" x14ac:dyDescent="0.15">
      <c r="C24" s="3" t="s">
        <v>25</v>
      </c>
      <c r="D24" s="5">
        <v>6574888.7400000002</v>
      </c>
    </row>
    <row r="25" spans="1:5" s="16" customFormat="1" x14ac:dyDescent="0.15">
      <c r="C25" s="19" t="s">
        <v>8</v>
      </c>
      <c r="D25" s="7">
        <f>SUM(D21:D24)</f>
        <v>53373368.45000001</v>
      </c>
    </row>
    <row r="26" spans="1:5" s="21" customFormat="1" x14ac:dyDescent="0.15">
      <c r="A26" s="18" t="s">
        <v>12</v>
      </c>
      <c r="D26" s="29"/>
      <c r="E26" s="30">
        <f>D19-D25</f>
        <v>27198229.440000005</v>
      </c>
    </row>
    <row r="27" spans="1:5" ht="12.75" x14ac:dyDescent="0.3">
      <c r="A27" s="16"/>
      <c r="D27" s="8"/>
    </row>
    <row r="28" spans="1:5" x14ac:dyDescent="0.15">
      <c r="A28" s="16" t="s">
        <v>10</v>
      </c>
      <c r="D28" s="5"/>
    </row>
    <row r="29" spans="1:5" x14ac:dyDescent="0.15">
      <c r="A29" s="16"/>
      <c r="B29" s="18" t="s">
        <v>5</v>
      </c>
      <c r="D29" s="5"/>
    </row>
    <row r="30" spans="1:5" x14ac:dyDescent="0.15">
      <c r="A30" s="16"/>
      <c r="B30" s="18"/>
      <c r="C30" s="3" t="s">
        <v>26</v>
      </c>
      <c r="D30" s="5">
        <v>0</v>
      </c>
    </row>
    <row r="31" spans="1:5" x14ac:dyDescent="0.15">
      <c r="A31" s="16"/>
      <c r="B31" s="18"/>
      <c r="C31" s="3" t="s">
        <v>27</v>
      </c>
      <c r="D31" s="5">
        <v>0</v>
      </c>
    </row>
    <row r="32" spans="1:5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6792879.0700000003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16"/>
      <c r="C38" s="19" t="s">
        <v>8</v>
      </c>
      <c r="D38" s="11">
        <f>SUM(D35:D37)</f>
        <v>6792879.0700000003</v>
      </c>
    </row>
    <row r="39" spans="1:43" s="23" customFormat="1" ht="11.25" thickBot="1" x14ac:dyDescent="0.2">
      <c r="A39" s="16" t="s">
        <v>11</v>
      </c>
      <c r="B39" s="3"/>
      <c r="C39" s="3"/>
      <c r="D39" s="11"/>
      <c r="E39" s="9">
        <f>D33-D38</f>
        <v>-6792879.0700000003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1.25" thickTop="1" x14ac:dyDescent="0.15">
      <c r="A40" s="16"/>
      <c r="D40" s="9"/>
    </row>
    <row r="41" spans="1:43" ht="12.75" x14ac:dyDescent="0.3">
      <c r="A41" s="16" t="s">
        <v>32</v>
      </c>
      <c r="D41" s="8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17" x14ac:dyDescent="0.15">
      <c r="A49" s="16"/>
      <c r="C49" s="19" t="s">
        <v>8</v>
      </c>
      <c r="D49" s="7">
        <f>SUM(D47:D48)</f>
        <v>0</v>
      </c>
    </row>
    <row r="50" spans="1:17" x14ac:dyDescent="0.15">
      <c r="A50" s="16" t="s">
        <v>39</v>
      </c>
      <c r="D50" s="11"/>
      <c r="E50" s="32">
        <f>D45-D49</f>
        <v>0</v>
      </c>
    </row>
    <row r="51" spans="1:17" ht="12.75" x14ac:dyDescent="0.3">
      <c r="A51" s="16"/>
      <c r="D51" s="8"/>
    </row>
    <row r="52" spans="1:17" x14ac:dyDescent="0.15">
      <c r="A52" s="16" t="s">
        <v>38</v>
      </c>
      <c r="C52" s="19"/>
      <c r="D52" s="9"/>
      <c r="E52" s="9">
        <f>E26+E39+E50</f>
        <v>20405350.370000005</v>
      </c>
      <c r="F52" s="31"/>
    </row>
    <row r="53" spans="1:17" x14ac:dyDescent="0.15">
      <c r="A53" s="3" t="s">
        <v>41</v>
      </c>
      <c r="D53" s="10"/>
      <c r="E53" s="5">
        <v>99655594.291999996</v>
      </c>
      <c r="F53" s="31"/>
    </row>
    <row r="54" spans="1:17" ht="11.25" thickBot="1" x14ac:dyDescent="0.2">
      <c r="A54" s="16" t="s">
        <v>40</v>
      </c>
      <c r="D54" s="9"/>
      <c r="E54" s="12">
        <f>E52+E53</f>
        <v>120060944.662</v>
      </c>
    </row>
    <row r="55" spans="1:17" ht="11.25" thickTop="1" x14ac:dyDescent="0.15">
      <c r="D55" s="13"/>
      <c r="E55" s="5"/>
    </row>
    <row r="56" spans="1:17" x14ac:dyDescent="0.15">
      <c r="D56" s="5"/>
    </row>
    <row r="57" spans="1:17" x14ac:dyDescent="0.15">
      <c r="D57" s="13"/>
    </row>
    <row r="58" spans="1:17" x14ac:dyDescent="0.15">
      <c r="D58" s="13"/>
      <c r="E58" s="5"/>
      <c r="F58" s="5"/>
      <c r="G58" s="5"/>
      <c r="H58" s="5"/>
    </row>
    <row r="59" spans="1:17" x14ac:dyDescent="0.15">
      <c r="D59" s="13"/>
      <c r="E59" s="5"/>
      <c r="F59" s="5"/>
      <c r="G59" s="5"/>
      <c r="H59" s="5"/>
    </row>
    <row r="60" spans="1:17" x14ac:dyDescent="0.15">
      <c r="A60" s="3" t="s">
        <v>43</v>
      </c>
      <c r="B60" s="5"/>
      <c r="D60" s="26" t="s">
        <v>47</v>
      </c>
      <c r="E60" s="5"/>
      <c r="F60" s="5"/>
      <c r="I60" s="33"/>
      <c r="L60" s="33"/>
    </row>
    <row r="61" spans="1:17" ht="12.75" customHeight="1" x14ac:dyDescent="0.15">
      <c r="B61" s="5"/>
      <c r="E61" s="5"/>
      <c r="G61" s="5"/>
      <c r="H61" s="5"/>
    </row>
    <row r="62" spans="1:17" x14ac:dyDescent="0.15"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2.75" customHeight="1" x14ac:dyDescent="0.15">
      <c r="A63" s="27" t="s">
        <v>13</v>
      </c>
      <c r="B63" s="27"/>
      <c r="C63" s="28"/>
      <c r="D63" s="37" t="s">
        <v>48</v>
      </c>
      <c r="E63" s="37"/>
      <c r="F63" s="2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ht="12.75" customHeight="1" x14ac:dyDescent="0.15">
      <c r="A64" s="3" t="s">
        <v>37</v>
      </c>
      <c r="C64" s="14"/>
      <c r="D64" s="38" t="s">
        <v>49</v>
      </c>
      <c r="E64" s="38"/>
    </row>
  </sheetData>
  <sheetProtection algorithmName="SHA-512" hashValue="1KjS8WKBxZL+xiqtGamO6AKIiDzeoLVaro7XvZ0/EUnxJxOVXAmI4Q4j0IWXEJPEO5lIlE1a6uNQM2MG6tQVTQ==" saltValue="GQxU8Vk2B4MVyf7rSAIYqg==" spinCount="100000" sheet="1" objects="1" scenarios="1"/>
  <mergeCells count="11">
    <mergeCell ref="A6:E6"/>
    <mergeCell ref="A1:E1"/>
    <mergeCell ref="A2:E2"/>
    <mergeCell ref="A3:E3"/>
    <mergeCell ref="A4:E4"/>
    <mergeCell ref="A5:E5"/>
    <mergeCell ref="A7:E7"/>
    <mergeCell ref="G62:Q62"/>
    <mergeCell ref="G63:Q63"/>
    <mergeCell ref="D63:E63"/>
    <mergeCell ref="D64:E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abSelected="1" zoomScaleNormal="100" workbookViewId="0">
      <selection activeCell="C56" sqref="C56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36" t="s">
        <v>0</v>
      </c>
      <c r="B1" s="36"/>
      <c r="C1" s="36"/>
      <c r="D1" s="36"/>
      <c r="E1" s="36"/>
    </row>
    <row r="2" spans="1:5" ht="12" customHeight="1" x14ac:dyDescent="0.15">
      <c r="A2" s="36" t="s">
        <v>14</v>
      </c>
      <c r="B2" s="36"/>
      <c r="C2" s="36"/>
      <c r="D2" s="36"/>
      <c r="E2" s="36"/>
    </row>
    <row r="3" spans="1:5" ht="12" customHeight="1" x14ac:dyDescent="0.15">
      <c r="A3" s="36" t="s">
        <v>15</v>
      </c>
      <c r="B3" s="36"/>
      <c r="C3" s="36"/>
      <c r="D3" s="36"/>
      <c r="E3" s="36"/>
    </row>
    <row r="4" spans="1:5" ht="12" customHeight="1" x14ac:dyDescent="0.15">
      <c r="A4" s="36" t="s">
        <v>1</v>
      </c>
      <c r="B4" s="36"/>
      <c r="C4" s="36"/>
      <c r="D4" s="36"/>
      <c r="E4" s="36"/>
    </row>
    <row r="5" spans="1:5" ht="12" customHeight="1" x14ac:dyDescent="0.15">
      <c r="A5" s="39"/>
      <c r="B5" s="39"/>
      <c r="C5" s="39"/>
      <c r="D5" s="39"/>
      <c r="E5" s="39"/>
    </row>
    <row r="6" spans="1:5" ht="18.75" customHeight="1" x14ac:dyDescent="0.15">
      <c r="A6" s="36" t="s">
        <v>2</v>
      </c>
      <c r="B6" s="36"/>
      <c r="C6" s="36"/>
      <c r="D6" s="36"/>
      <c r="E6" s="36"/>
    </row>
    <row r="7" spans="1:5" ht="18" customHeight="1" x14ac:dyDescent="0.15">
      <c r="A7" s="36" t="str">
        <f>'Consolidated '!A7:E7</f>
        <v>For the 1st Quarter Ended March 31, 2023</v>
      </c>
      <c r="B7" s="36"/>
      <c r="C7" s="36"/>
      <c r="D7" s="36"/>
      <c r="E7" s="36"/>
    </row>
    <row r="8" spans="1:5" ht="12" customHeight="1" x14ac:dyDescent="0.15">
      <c r="A8" s="36" t="s">
        <v>46</v>
      </c>
      <c r="B8" s="36"/>
      <c r="C8" s="36"/>
      <c r="D8" s="36"/>
      <c r="E8" s="36"/>
    </row>
    <row r="9" spans="1:5" ht="12" customHeight="1" x14ac:dyDescent="0.15">
      <c r="E9" s="14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9940585.650000006</v>
      </c>
    </row>
    <row r="15" spans="1:5" ht="10.5" x14ac:dyDescent="0.15">
      <c r="C15" s="3" t="s">
        <v>17</v>
      </c>
      <c r="D15" s="10">
        <v>46887441</v>
      </c>
    </row>
    <row r="16" spans="1:5" ht="10.5" x14ac:dyDescent="0.15">
      <c r="C16" s="3" t="s">
        <v>19</v>
      </c>
      <c r="D16" s="10">
        <v>6984471.8199999994</v>
      </c>
    </row>
    <row r="17" spans="1:9" ht="10.5" x14ac:dyDescent="0.15">
      <c r="C17" s="3" t="s">
        <v>18</v>
      </c>
      <c r="D17" s="10">
        <v>29629.71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3592590.99</v>
      </c>
    </row>
    <row r="20" spans="1:9" ht="12.75" customHeight="1" x14ac:dyDescent="0.15">
      <c r="C20" s="4" t="s">
        <v>6</v>
      </c>
      <c r="D20" s="7">
        <f>SUM(D14:D19)</f>
        <v>67434719.170000002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23871881.300000001</v>
      </c>
    </row>
    <row r="23" spans="1:9" ht="10.5" x14ac:dyDescent="0.15">
      <c r="C23" s="3" t="s">
        <v>22</v>
      </c>
      <c r="D23" s="5">
        <v>19467685.34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6574888.7400000002</v>
      </c>
      <c r="E25" s="16"/>
    </row>
    <row r="26" spans="1:9" s="16" customFormat="1" ht="10.5" x14ac:dyDescent="0.15">
      <c r="C26" s="19" t="s">
        <v>8</v>
      </c>
      <c r="D26" s="7">
        <f>SUM(D22:D25)</f>
        <v>49914455.380000003</v>
      </c>
      <c r="I26" s="20"/>
    </row>
    <row r="27" spans="1:9" s="21" customFormat="1" ht="10.5" x14ac:dyDescent="0.15">
      <c r="A27" s="18" t="s">
        <v>12</v>
      </c>
      <c r="D27" s="29"/>
      <c r="E27" s="30">
        <f>D20-D26</f>
        <v>17520263.789999999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6792879.0700000003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</row>
    <row r="39" spans="1:9" ht="10.5" x14ac:dyDescent="0.15">
      <c r="A39" s="16"/>
      <c r="C39" s="19" t="s">
        <v>8</v>
      </c>
      <c r="D39" s="7">
        <f>SUM(D36:D38)</f>
        <v>6792879.0700000003</v>
      </c>
      <c r="E39" s="9">
        <f>D33-D38</f>
        <v>0</v>
      </c>
    </row>
    <row r="40" spans="1:9" ht="10.5" x14ac:dyDescent="0.15">
      <c r="A40" s="16" t="s">
        <v>11</v>
      </c>
      <c r="D40" s="9"/>
      <c r="E40" s="9">
        <f>D34-D39</f>
        <v>-6792879.0700000003</v>
      </c>
      <c r="I40" s="10"/>
    </row>
    <row r="41" spans="1:9" ht="10.5" x14ac:dyDescent="0.15">
      <c r="A41" s="16"/>
      <c r="D41" s="9"/>
      <c r="I41" s="10"/>
    </row>
    <row r="42" spans="1:9" ht="12.75" x14ac:dyDescent="0.3">
      <c r="A42" s="16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1"/>
    </row>
    <row r="51" spans="1:17" ht="10.5" x14ac:dyDescent="0.15">
      <c r="A51" s="16" t="s">
        <v>39</v>
      </c>
      <c r="D51" s="9">
        <f>D46-D50</f>
        <v>0</v>
      </c>
      <c r="E51" s="32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E27+E40+E51</f>
        <v>10727384.719999999</v>
      </c>
    </row>
    <row r="54" spans="1:17" ht="10.5" x14ac:dyDescent="0.15">
      <c r="A54" s="3" t="s">
        <v>41</v>
      </c>
      <c r="D54" s="10"/>
      <c r="E54" s="5">
        <v>83342910.172000021</v>
      </c>
    </row>
    <row r="55" spans="1:17" ht="11.25" thickBot="1" x14ac:dyDescent="0.2">
      <c r="A55" s="16" t="s">
        <v>40</v>
      </c>
      <c r="D55" s="9"/>
      <c r="E55" s="12">
        <f>E53+E54</f>
        <v>94070294.89200002</v>
      </c>
      <c r="F55" s="31"/>
    </row>
    <row r="56" spans="1:17" ht="11.25" thickTop="1" x14ac:dyDescent="0.15">
      <c r="D56" s="13"/>
    </row>
    <row r="57" spans="1:17" ht="10.5" x14ac:dyDescent="0.15">
      <c r="D57" s="13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" t="s">
        <v>43</v>
      </c>
      <c r="B60" s="5"/>
      <c r="D60" s="26" t="s">
        <v>47</v>
      </c>
      <c r="E60" s="5"/>
      <c r="F60" s="5"/>
      <c r="I60" s="33"/>
      <c r="L60" s="33"/>
    </row>
    <row r="61" spans="1:17" ht="12.75" customHeight="1" x14ac:dyDescent="0.15">
      <c r="B61" s="5"/>
      <c r="E61" s="5"/>
      <c r="G61" s="5"/>
      <c r="H61" s="5"/>
      <c r="I61" s="3"/>
    </row>
    <row r="62" spans="1:17" ht="10.5" x14ac:dyDescent="0.15"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2.75" customHeight="1" x14ac:dyDescent="0.15">
      <c r="A63" s="27" t="s">
        <v>13</v>
      </c>
      <c r="B63" s="27"/>
      <c r="C63" s="28"/>
      <c r="D63" s="37" t="s">
        <v>48</v>
      </c>
      <c r="E63" s="37"/>
      <c r="F63" s="2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ht="12.75" customHeight="1" x14ac:dyDescent="0.15">
      <c r="A64" s="3" t="s">
        <v>37</v>
      </c>
      <c r="C64" s="14"/>
      <c r="D64" s="38" t="s">
        <v>49</v>
      </c>
      <c r="E64" s="38"/>
      <c r="I64" s="3"/>
    </row>
    <row r="65" spans="5:9" ht="10.5" x14ac:dyDescent="0.15">
      <c r="I65" s="3"/>
    </row>
    <row r="66" spans="5:9" s="5" customFormat="1" ht="12" customHeight="1" x14ac:dyDescent="0.15">
      <c r="E66" s="3"/>
    </row>
  </sheetData>
  <sheetProtection algorithmName="SHA-512" hashValue="rcfxN3CDDFqRxE4gqO89DKiF8wxPRypv4QAnyCNLA11j8WN6a0IlQsYbZruRkDeI7eITihXPWYCMl4zKnvNM8g==" saltValue="vdP+huYLduBpTPi6aOXJNQ==" spinCount="100000" sheet="1" objects="1" scenarios="1"/>
  <mergeCells count="12">
    <mergeCell ref="D64:E64"/>
    <mergeCell ref="A1:E1"/>
    <mergeCell ref="A8:E8"/>
    <mergeCell ref="A2:E2"/>
    <mergeCell ref="A3:E3"/>
    <mergeCell ref="A4:E4"/>
    <mergeCell ref="A5:E5"/>
    <mergeCell ref="A6:E6"/>
    <mergeCell ref="A7:E7"/>
    <mergeCell ref="G62:Q62"/>
    <mergeCell ref="G63:Q63"/>
    <mergeCell ref="D63:E63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I64"/>
  <sheetViews>
    <sheetView topLeftCell="A43" workbookViewId="0">
      <selection activeCell="A5" sqref="A5:E5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0" t="s">
        <v>0</v>
      </c>
      <c r="B1" s="40"/>
      <c r="C1" s="40"/>
      <c r="D1" s="40"/>
      <c r="E1" s="40"/>
      <c r="F1" s="2"/>
    </row>
    <row r="2" spans="1:139" ht="15" x14ac:dyDescent="0.2">
      <c r="A2" s="40" t="s">
        <v>14</v>
      </c>
      <c r="B2" s="40"/>
      <c r="C2" s="40"/>
      <c r="D2" s="40"/>
      <c r="E2" s="40"/>
      <c r="F2" s="2"/>
    </row>
    <row r="3" spans="1:139" ht="15" x14ac:dyDescent="0.2">
      <c r="A3" s="40" t="s">
        <v>15</v>
      </c>
      <c r="B3" s="40"/>
      <c r="C3" s="40"/>
      <c r="D3" s="40"/>
      <c r="E3" s="40"/>
      <c r="F3" s="2"/>
    </row>
    <row r="4" spans="1:139" ht="15" x14ac:dyDescent="0.2">
      <c r="A4" s="40" t="s">
        <v>1</v>
      </c>
      <c r="B4" s="40"/>
      <c r="C4" s="40"/>
      <c r="D4" s="40"/>
      <c r="E4" s="40"/>
      <c r="F4" s="2"/>
    </row>
    <row r="5" spans="1:139" ht="15" x14ac:dyDescent="0.2">
      <c r="A5" s="40"/>
      <c r="B5" s="40"/>
      <c r="C5" s="40"/>
      <c r="D5" s="40"/>
      <c r="E5" s="40"/>
      <c r="F5" s="2"/>
    </row>
    <row r="6" spans="1:139" ht="15.75" x14ac:dyDescent="0.25">
      <c r="A6" s="41" t="s">
        <v>2</v>
      </c>
      <c r="B6" s="41"/>
      <c r="C6" s="41"/>
      <c r="D6" s="41"/>
      <c r="E6" s="41"/>
      <c r="F6" s="25"/>
    </row>
    <row r="7" spans="1:139" ht="15.75" x14ac:dyDescent="0.25">
      <c r="A7" s="41" t="str">
        <f>'Consolidated '!A7:E7</f>
        <v>For the 1st Quarter Ended March 31, 2023</v>
      </c>
      <c r="B7" s="41"/>
      <c r="C7" s="41"/>
      <c r="D7" s="41"/>
      <c r="E7" s="41"/>
      <c r="F7" s="25"/>
    </row>
    <row r="8" spans="1:139" ht="15.75" x14ac:dyDescent="0.25">
      <c r="A8" s="41" t="s">
        <v>45</v>
      </c>
      <c r="B8" s="41"/>
      <c r="C8" s="41"/>
      <c r="D8" s="41"/>
      <c r="E8" s="41"/>
      <c r="F8" s="25"/>
    </row>
    <row r="9" spans="1:139" x14ac:dyDescent="0.2">
      <c r="E9" s="14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2458769.3600000003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2457578.3499999996</v>
      </c>
      <c r="F18" s="5"/>
    </row>
    <row r="19" spans="1:6" s="3" customFormat="1" ht="12.75" customHeight="1" x14ac:dyDescent="0.15">
      <c r="C19" s="4" t="s">
        <v>6</v>
      </c>
      <c r="D19" s="7">
        <f>SUM(D13:D18)</f>
        <v>4916347.71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1681981.28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24">
        <f>SUM(D21:D24)</f>
        <v>1681981.28</v>
      </c>
      <c r="F25" s="20"/>
    </row>
    <row r="26" spans="1:6" s="21" customFormat="1" ht="10.5" x14ac:dyDescent="0.15">
      <c r="A26" s="18" t="s">
        <v>12</v>
      </c>
      <c r="D26" s="29"/>
      <c r="E26" s="30">
        <f>D19-D25</f>
        <v>3234366.4299999997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>
        <v>0</v>
      </c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16"/>
      <c r="C38" s="19" t="s">
        <v>8</v>
      </c>
      <c r="D38" s="7">
        <f>SUM(D35:D37)</f>
        <v>0</v>
      </c>
      <c r="F38" s="5"/>
    </row>
    <row r="39" spans="1:6" s="3" customFormat="1" ht="10.5" x14ac:dyDescent="0.15">
      <c r="A39" s="16" t="s">
        <v>11</v>
      </c>
      <c r="D39" s="9"/>
      <c r="E39" s="9">
        <f>D33-D38</f>
        <v>0</v>
      </c>
      <c r="F39" s="10"/>
    </row>
    <row r="40" spans="1:6" s="3" customFormat="1" ht="10.5" x14ac:dyDescent="0.15">
      <c r="A40" s="16"/>
      <c r="D40" s="9"/>
      <c r="E40" s="9"/>
      <c r="F40" s="10"/>
    </row>
    <row r="41" spans="1:6" s="3" customFormat="1" x14ac:dyDescent="0.3">
      <c r="A41" s="16" t="s">
        <v>32</v>
      </c>
      <c r="D41" s="8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17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17" s="3" customFormat="1" ht="10.5" x14ac:dyDescent="0.15">
      <c r="A50" s="16" t="s">
        <v>39</v>
      </c>
      <c r="D50" s="9"/>
      <c r="E50" s="32">
        <f>D45-D49</f>
        <v>0</v>
      </c>
      <c r="F50" s="5"/>
    </row>
    <row r="51" spans="1:17" s="3" customFormat="1" x14ac:dyDescent="0.3">
      <c r="A51" s="16"/>
      <c r="D51" s="8"/>
      <c r="F51" s="5"/>
    </row>
    <row r="52" spans="1:17" s="3" customFormat="1" ht="10.5" x14ac:dyDescent="0.15">
      <c r="A52" s="16" t="s">
        <v>38</v>
      </c>
      <c r="C52" s="19"/>
      <c r="D52" s="9"/>
      <c r="E52" s="9">
        <f>E50+E26+E39</f>
        <v>3234366.4299999997</v>
      </c>
      <c r="F52" s="5"/>
    </row>
    <row r="53" spans="1:17" s="3" customFormat="1" ht="10.5" x14ac:dyDescent="0.15">
      <c r="A53" s="3" t="s">
        <v>41</v>
      </c>
      <c r="D53" s="10"/>
      <c r="E53" s="5">
        <v>10536364.049999999</v>
      </c>
      <c r="F53" s="5"/>
    </row>
    <row r="54" spans="1:17" s="3" customFormat="1" ht="11.25" thickBot="1" x14ac:dyDescent="0.2">
      <c r="A54" s="16" t="s">
        <v>40</v>
      </c>
      <c r="D54" s="9"/>
      <c r="E54" s="12">
        <f>E52+E53</f>
        <v>13770730.479999999</v>
      </c>
      <c r="F54" s="5"/>
    </row>
    <row r="55" spans="1:17" s="3" customFormat="1" ht="11.25" thickTop="1" x14ac:dyDescent="0.15">
      <c r="D55" s="13"/>
      <c r="E55" s="13">
        <v>0</v>
      </c>
      <c r="F55" s="5"/>
    </row>
    <row r="56" spans="1:17" s="3" customFormat="1" ht="10.5" x14ac:dyDescent="0.15">
      <c r="D56" s="13"/>
      <c r="F56" s="5"/>
    </row>
    <row r="57" spans="1:17" s="3" customFormat="1" ht="10.5" x14ac:dyDescent="0.15">
      <c r="D57" s="13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3" customFormat="1" ht="10.5" x14ac:dyDescent="0.15">
      <c r="A59" s="3" t="s">
        <v>43</v>
      </c>
      <c r="B59" s="5"/>
      <c r="D59" s="26" t="s">
        <v>47</v>
      </c>
      <c r="E59" s="5"/>
      <c r="F59" s="5"/>
      <c r="I59" s="33"/>
      <c r="L59" s="33"/>
    </row>
    <row r="60" spans="1:17" s="3" customFormat="1" ht="12.75" customHeight="1" x14ac:dyDescent="0.15">
      <c r="B60" s="5"/>
      <c r="E60" s="5"/>
      <c r="G60" s="5"/>
      <c r="H60" s="5"/>
    </row>
    <row r="61" spans="1:17" s="3" customFormat="1" ht="10.5" x14ac:dyDescent="0.15">
      <c r="C61" s="16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17" s="3" customFormat="1" ht="12.75" customHeight="1" x14ac:dyDescent="0.15">
      <c r="A62" s="27" t="s">
        <v>13</v>
      </c>
      <c r="B62" s="27"/>
      <c r="C62" s="28"/>
      <c r="D62" s="37" t="s">
        <v>48</v>
      </c>
      <c r="E62" s="37"/>
      <c r="F62" s="2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s="3" customFormat="1" ht="12.75" customHeight="1" x14ac:dyDescent="0.15">
      <c r="A63" s="3" t="s">
        <v>37</v>
      </c>
      <c r="C63" s="14"/>
      <c r="D63" s="38" t="s">
        <v>49</v>
      </c>
      <c r="E63" s="38"/>
    </row>
    <row r="64" spans="1:17" s="3" customFormat="1" ht="10.5" x14ac:dyDescent="0.15"/>
  </sheetData>
  <sheetProtection algorithmName="SHA-512" hashValue="R8HxvCQ14AIoHGI2URtELvNT5vgG41cA920/Pd4pp258NWrYAQ6TB5wxHSEjmsHDYQ+JEhVVoQ3PBK9bd3P+wQ==" saltValue="PGBFh+1WwLYq+CU5UU/rUw==" spinCount="100000" sheet="1" objects="1" scenarios="1"/>
  <mergeCells count="12">
    <mergeCell ref="D63:E63"/>
    <mergeCell ref="A8:E8"/>
    <mergeCell ref="A6:E6"/>
    <mergeCell ref="A7:E7"/>
    <mergeCell ref="G61:Q61"/>
    <mergeCell ref="G62:Q62"/>
    <mergeCell ref="D62:E62"/>
    <mergeCell ref="A1:E1"/>
    <mergeCell ref="A2:E2"/>
    <mergeCell ref="A3:E3"/>
    <mergeCell ref="A4:E4"/>
    <mergeCell ref="A5:E5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7"/>
  <sheetViews>
    <sheetView zoomScaleNormal="100" workbookViewId="0">
      <selection activeCell="E39" sqref="E39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34" customWidth="1"/>
    <col min="8" max="8" width="20.7109375" style="34" customWidth="1"/>
    <col min="9" max="11" width="9.140625" style="34" customWidth="1"/>
    <col min="12" max="12" width="12" style="34" customWidth="1"/>
    <col min="13" max="16" width="9.140625" style="34" customWidth="1"/>
    <col min="17" max="16384" width="9.140625" style="1"/>
  </cols>
  <sheetData>
    <row r="1" spans="1:16" ht="15" x14ac:dyDescent="0.2">
      <c r="A1" s="40" t="s">
        <v>0</v>
      </c>
      <c r="B1" s="40"/>
      <c r="C1" s="40"/>
      <c r="D1" s="40"/>
      <c r="E1" s="40"/>
    </row>
    <row r="2" spans="1:16" ht="15" x14ac:dyDescent="0.2">
      <c r="A2" s="40" t="s">
        <v>14</v>
      </c>
      <c r="B2" s="40"/>
      <c r="C2" s="40"/>
      <c r="D2" s="40"/>
      <c r="E2" s="40"/>
    </row>
    <row r="3" spans="1:16" ht="15" x14ac:dyDescent="0.2">
      <c r="A3" s="40" t="s">
        <v>15</v>
      </c>
      <c r="B3" s="40"/>
      <c r="C3" s="40"/>
      <c r="D3" s="40"/>
      <c r="E3" s="40"/>
    </row>
    <row r="4" spans="1:16" ht="15" x14ac:dyDescent="0.2">
      <c r="A4" s="40" t="s">
        <v>1</v>
      </c>
      <c r="B4" s="40"/>
      <c r="C4" s="40"/>
      <c r="D4" s="40"/>
      <c r="E4" s="40"/>
    </row>
    <row r="5" spans="1:16" ht="15" x14ac:dyDescent="0.2">
      <c r="A5" s="43"/>
      <c r="B5" s="43"/>
      <c r="C5" s="43"/>
      <c r="D5" s="43"/>
      <c r="E5" s="43"/>
    </row>
    <row r="6" spans="1:16" ht="15.75" x14ac:dyDescent="0.25">
      <c r="A6" s="41" t="s">
        <v>2</v>
      </c>
      <c r="B6" s="41"/>
      <c r="C6" s="41"/>
      <c r="D6" s="41"/>
      <c r="E6" s="41"/>
    </row>
    <row r="7" spans="1:16" ht="15.75" x14ac:dyDescent="0.25">
      <c r="A7" s="41" t="str">
        <f>'Consolidated '!A7:E7</f>
        <v>For the 1st Quarter Ended March 31, 2023</v>
      </c>
      <c r="B7" s="41"/>
      <c r="C7" s="41"/>
      <c r="D7" s="41"/>
      <c r="E7" s="41"/>
    </row>
    <row r="8" spans="1:16" ht="15.75" x14ac:dyDescent="0.25">
      <c r="A8" s="41" t="s">
        <v>44</v>
      </c>
      <c r="B8" s="41"/>
      <c r="C8" s="41"/>
      <c r="D8" s="41"/>
      <c r="E8" s="41"/>
    </row>
    <row r="9" spans="1:16" x14ac:dyDescent="0.2">
      <c r="E9" s="14"/>
    </row>
    <row r="10" spans="1:16" x14ac:dyDescent="0.2">
      <c r="D10" s="4"/>
    </row>
    <row r="11" spans="1:16" s="3" customFormat="1" ht="10.5" x14ac:dyDescent="0.15">
      <c r="A11" s="16" t="s">
        <v>3</v>
      </c>
      <c r="D11" s="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3" customFormat="1" ht="10.5" x14ac:dyDescent="0.15">
      <c r="A12" s="3" t="s">
        <v>4</v>
      </c>
      <c r="B12" s="18" t="s">
        <v>5</v>
      </c>
      <c r="D12" s="1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3" customFormat="1" ht="10.5" x14ac:dyDescent="0.15">
      <c r="C13" s="3" t="s">
        <v>16</v>
      </c>
      <c r="D13" s="5"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3" customFormat="1" ht="10.5" x14ac:dyDescent="0.15">
      <c r="C14" s="3" t="s">
        <v>17</v>
      </c>
      <c r="D14" s="5"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3" customFormat="1" ht="10.5" x14ac:dyDescent="0.15">
      <c r="C15" s="3" t="s">
        <v>19</v>
      </c>
      <c r="D15" s="5"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3" customFormat="1" ht="10.5" x14ac:dyDescent="0.15">
      <c r="C16" s="3" t="s">
        <v>18</v>
      </c>
      <c r="D16" s="5"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s="3" customFormat="1" ht="10.5" x14ac:dyDescent="0.15">
      <c r="C17" s="3" t="s">
        <v>20</v>
      </c>
      <c r="D17" s="5"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3" customFormat="1" ht="10.5" x14ac:dyDescent="0.15">
      <c r="C18" s="3" t="s">
        <v>21</v>
      </c>
      <c r="D18" s="5">
        <v>8220531.0099999998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3" customFormat="1" ht="12.75" customHeight="1" x14ac:dyDescent="0.15">
      <c r="C19" s="4" t="s">
        <v>6</v>
      </c>
      <c r="D19" s="7">
        <f>SUM(D13:D18)</f>
        <v>8220531.0099999998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s="3" customFormat="1" ht="14.25" customHeight="1" x14ac:dyDescent="0.15">
      <c r="B20" s="18" t="s">
        <v>7</v>
      </c>
      <c r="D20" s="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3" customFormat="1" ht="10.5" x14ac:dyDescent="0.15">
      <c r="C21" s="3" t="s">
        <v>23</v>
      </c>
      <c r="D21" s="5">
        <v>1776931.7899999998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3" customFormat="1" ht="10.5" x14ac:dyDescent="0.15">
      <c r="C22" s="3" t="s">
        <v>22</v>
      </c>
      <c r="D22" s="5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3" customFormat="1" ht="10.5" x14ac:dyDescent="0.15">
      <c r="C23" s="3" t="s">
        <v>24</v>
      </c>
      <c r="D23" s="5">
        <v>0</v>
      </c>
      <c r="F23" s="10"/>
      <c r="G23" s="10"/>
      <c r="H23" s="10"/>
      <c r="I23" s="10"/>
      <c r="J23" s="10"/>
      <c r="K23" s="10"/>
      <c r="L23" s="10"/>
      <c r="M23" s="42"/>
      <c r="N23" s="42"/>
      <c r="O23" s="10"/>
      <c r="P23" s="10"/>
    </row>
    <row r="24" spans="1:16" s="3" customFormat="1" ht="10.5" x14ac:dyDescent="0.15">
      <c r="C24" s="3" t="s">
        <v>25</v>
      </c>
      <c r="D24" s="5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16" customFormat="1" ht="10.5" x14ac:dyDescent="0.15">
      <c r="C25" s="19" t="s">
        <v>8</v>
      </c>
      <c r="D25" s="7">
        <f>SUM(D21:D24)</f>
        <v>1776931.7899999998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21" customFormat="1" ht="10.5" x14ac:dyDescent="0.15">
      <c r="A26" s="18" t="s">
        <v>12</v>
      </c>
      <c r="D26" s="29"/>
      <c r="E26" s="30">
        <f>D19-D25</f>
        <v>6443599.2199999997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s="3" customFormat="1" x14ac:dyDescent="0.3">
      <c r="A27" s="16"/>
      <c r="D27" s="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3" customFormat="1" ht="10.5" x14ac:dyDescent="0.15">
      <c r="A28" s="16" t="s">
        <v>10</v>
      </c>
      <c r="D28" s="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3" customFormat="1" ht="10.5" x14ac:dyDescent="0.15">
      <c r="A29" s="16"/>
      <c r="B29" s="18" t="s">
        <v>5</v>
      </c>
      <c r="D29" s="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3" customFormat="1" ht="10.5" x14ac:dyDescent="0.15">
      <c r="A30" s="16"/>
      <c r="B30" s="18"/>
      <c r="C30" s="3" t="s">
        <v>26</v>
      </c>
      <c r="D30" s="5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3" customFormat="1" ht="10.5" x14ac:dyDescent="0.15">
      <c r="A31" s="16"/>
      <c r="B31" s="18"/>
      <c r="C31" s="3" t="s">
        <v>27</v>
      </c>
      <c r="D31" s="5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3" customFormat="1" ht="10.5" x14ac:dyDescent="0.15">
      <c r="A32" s="16"/>
      <c r="B32" s="18"/>
      <c r="C32" s="3" t="s">
        <v>28</v>
      </c>
      <c r="D32" s="5"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3" customFormat="1" ht="10.5" x14ac:dyDescent="0.15">
      <c r="A33" s="16"/>
      <c r="B33" s="18"/>
      <c r="C33" s="19" t="s">
        <v>6</v>
      </c>
      <c r="D33" s="6">
        <f>SUM(D30:D32)</f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3" customFormat="1" ht="15.75" customHeight="1" x14ac:dyDescent="0.15">
      <c r="A34" s="16"/>
      <c r="B34" s="18" t="s">
        <v>7</v>
      </c>
      <c r="D34" s="5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3" customFormat="1" ht="15.75" customHeight="1" x14ac:dyDescent="0.15">
      <c r="A35" s="16"/>
      <c r="B35" s="18"/>
      <c r="C35" s="3" t="s">
        <v>29</v>
      </c>
      <c r="D35" s="5"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3" customFormat="1" ht="10.5" x14ac:dyDescent="0.15">
      <c r="A36" s="16"/>
      <c r="C36" s="3" t="s">
        <v>30</v>
      </c>
      <c r="D36" s="5"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3" customFormat="1" ht="10.5" x14ac:dyDescent="0.15">
      <c r="A37" s="16"/>
      <c r="C37" s="3" t="s">
        <v>31</v>
      </c>
      <c r="D37" s="5"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3" customFormat="1" ht="10.5" x14ac:dyDescent="0.15">
      <c r="A38" s="16"/>
      <c r="C38" s="19" t="s">
        <v>8</v>
      </c>
      <c r="D38" s="11">
        <f>SUM(D35:D37)</f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3" customFormat="1" ht="10.5" x14ac:dyDescent="0.15">
      <c r="A39" s="16" t="s">
        <v>11</v>
      </c>
      <c r="D39" s="11"/>
      <c r="E39" s="9">
        <f>D33-D38</f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3" customFormat="1" ht="10.5" x14ac:dyDescent="0.15">
      <c r="A40" s="16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3" customFormat="1" x14ac:dyDescent="0.3">
      <c r="A41" s="16" t="s">
        <v>32</v>
      </c>
      <c r="D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3" customFormat="1" x14ac:dyDescent="0.3">
      <c r="A42" s="16"/>
      <c r="B42" s="18" t="s">
        <v>5</v>
      </c>
      <c r="D42" s="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3" customFormat="1" ht="10.5" x14ac:dyDescent="0.15">
      <c r="A43" s="16"/>
      <c r="B43" s="18"/>
      <c r="C43" s="3" t="s">
        <v>33</v>
      </c>
      <c r="D43" s="5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3" customFormat="1" ht="10.5" x14ac:dyDescent="0.15">
      <c r="A44" s="16"/>
      <c r="B44" s="18"/>
      <c r="C44" s="3" t="s">
        <v>34</v>
      </c>
      <c r="D44" s="5"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3" customFormat="1" ht="10.5" x14ac:dyDescent="0.15">
      <c r="A45" s="16"/>
      <c r="B45" s="18"/>
      <c r="C45" s="19" t="s">
        <v>6</v>
      </c>
      <c r="D45" s="7">
        <f>SUM(D43:D44)</f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3" customFormat="1" ht="15" customHeight="1" x14ac:dyDescent="0.15">
      <c r="A46" s="16"/>
      <c r="B46" s="18" t="s">
        <v>7</v>
      </c>
      <c r="D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3" customFormat="1" ht="10.5" x14ac:dyDescent="0.15">
      <c r="A47" s="16"/>
      <c r="B47" s="18"/>
      <c r="C47" s="3" t="s">
        <v>35</v>
      </c>
      <c r="D47" s="5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3" customFormat="1" ht="10.5" x14ac:dyDescent="0.15">
      <c r="A48" s="16"/>
      <c r="C48" s="3" t="s">
        <v>36</v>
      </c>
      <c r="D48" s="5">
        <v>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7" s="3" customFormat="1" ht="10.5" x14ac:dyDescent="0.15">
      <c r="A49" s="16"/>
      <c r="C49" s="19" t="s">
        <v>8</v>
      </c>
      <c r="D49" s="7">
        <f>SUM(D47:D48)</f>
        <v>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7" s="3" customFormat="1" ht="10.5" x14ac:dyDescent="0.15">
      <c r="A50" s="16" t="s">
        <v>39</v>
      </c>
      <c r="D50" s="11">
        <v>0</v>
      </c>
      <c r="E50" s="32">
        <f>D45-D49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 s="3" customFormat="1" x14ac:dyDescent="0.3">
      <c r="A51" s="16"/>
      <c r="D51" s="8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3" customFormat="1" ht="10.5" x14ac:dyDescent="0.15">
      <c r="A52" s="16" t="s">
        <v>38</v>
      </c>
      <c r="C52" s="19"/>
      <c r="D52" s="9"/>
      <c r="E52" s="9">
        <f>E26+E39+E50</f>
        <v>6443599.2199999997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7" s="3" customFormat="1" ht="10.5" x14ac:dyDescent="0.15">
      <c r="A53" s="3" t="s">
        <v>41</v>
      </c>
      <c r="D53" s="10"/>
      <c r="E53" s="5">
        <v>5776320.0699999742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3" customFormat="1" ht="11.25" thickBot="1" x14ac:dyDescent="0.2">
      <c r="A54" s="16" t="s">
        <v>40</v>
      </c>
      <c r="D54" s="9"/>
      <c r="E54" s="12">
        <f>E52+E53</f>
        <v>12219919.289999973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7" s="3" customFormat="1" ht="11.25" thickTop="1" x14ac:dyDescent="0.15">
      <c r="D55" s="13"/>
      <c r="E55" s="13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7" s="3" customFormat="1" ht="10.5" x14ac:dyDescent="0.15">
      <c r="D56" s="1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7" s="3" customFormat="1" ht="10.5" x14ac:dyDescent="0.15">
      <c r="D57" s="1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7" s="3" customFormat="1" ht="10.5" x14ac:dyDescent="0.15">
      <c r="D58" s="1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s="3" customFormat="1" ht="10.5" x14ac:dyDescent="0.15">
      <c r="D59" s="1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 s="3" customFormat="1" ht="10.5" x14ac:dyDescent="0.15">
      <c r="D60" s="1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7" s="3" customFormat="1" ht="10.5" x14ac:dyDescent="0.15">
      <c r="A61" s="3" t="s">
        <v>43</v>
      </c>
      <c r="B61" s="5"/>
      <c r="D61" s="26" t="s">
        <v>47</v>
      </c>
      <c r="E61" s="5"/>
      <c r="F61" s="10"/>
      <c r="I61" s="33"/>
      <c r="L61" s="33"/>
    </row>
    <row r="62" spans="1:17" s="3" customFormat="1" ht="12.75" customHeight="1" x14ac:dyDescent="0.15">
      <c r="B62" s="5"/>
      <c r="E62" s="5"/>
      <c r="G62" s="10"/>
      <c r="H62" s="10"/>
    </row>
    <row r="63" spans="1:17" s="3" customFormat="1" ht="10.5" x14ac:dyDescent="0.15"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s="3" customFormat="1" ht="12.75" customHeight="1" x14ac:dyDescent="0.15">
      <c r="A64" s="27" t="s">
        <v>13</v>
      </c>
      <c r="B64" s="27"/>
      <c r="C64" s="28"/>
      <c r="D64" s="37" t="s">
        <v>48</v>
      </c>
      <c r="E64" s="37"/>
      <c r="F64" s="2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5" s="3" customFormat="1" ht="12.75" customHeight="1" x14ac:dyDescent="0.15">
      <c r="A65" s="3" t="s">
        <v>37</v>
      </c>
      <c r="C65" s="14"/>
      <c r="D65" s="38" t="s">
        <v>49</v>
      </c>
      <c r="E65" s="38"/>
    </row>
    <row r="66" spans="1:5" s="3" customFormat="1" ht="10.5" x14ac:dyDescent="0.15"/>
    <row r="67" spans="1:5" s="3" customFormat="1" ht="10.5" x14ac:dyDescent="0.15"/>
  </sheetData>
  <sheetProtection algorithmName="SHA-512" hashValue="ITpT10grQSAwpoDpDWvnzZag82m63ZeXmkgkgMnbrpKCQ2jjpzL1Oz30HJOF5/Hkcvi02ll4KN8nnPy7XdNYLg==" saltValue="osGpXIAQcgDvJQVZYINx/w==" spinCount="100000" sheet="1" objects="1" scenarios="1"/>
  <mergeCells count="13">
    <mergeCell ref="G64:Q64"/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Consolidated </vt:lpstr>
      <vt:lpstr>Fund 100</vt:lpstr>
      <vt:lpstr>Fund 200 SEF</vt:lpstr>
      <vt:lpstr>Fund 300 TF</vt:lpstr>
      <vt:lpstr>'Consolidated 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2023-05-16T07:42:01Z</cp:lastPrinted>
  <dcterms:created xsi:type="dcterms:W3CDTF">1996-10-14T23:33:28Z</dcterms:created>
  <dcterms:modified xsi:type="dcterms:W3CDTF">2023-06-10T07:49:52Z</dcterms:modified>
</cp:coreProperties>
</file>