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FDP V3 2023\3RD QUARTER 2023\"/>
    </mc:Choice>
  </mc:AlternateContent>
  <bookViews>
    <workbookView xWindow="0" yWindow="0" windowWidth="28800" windowHeight="12030"/>
  </bookViews>
  <sheets>
    <sheet name="3rd Qtr 2023" sheetId="8" r:id="rId1"/>
    <sheet name="2nd Qtr 2023" sheetId="7" state="hidden" r:id="rId2"/>
    <sheet name="1st Qtr 2023" sheetId="6" state="hidden" r:id="rId3"/>
  </sheets>
  <definedNames>
    <definedName name="_xlnm.Print_Area" localSheetId="2">'1st Qtr 2023'!$A$1:$G$47</definedName>
  </definedNames>
  <calcPr calcId="162913"/>
</workbook>
</file>

<file path=xl/calcChain.xml><?xml version="1.0" encoding="utf-8"?>
<calcChain xmlns="http://schemas.openxmlformats.org/spreadsheetml/2006/main">
  <c r="C15" i="8" l="1"/>
  <c r="B15" i="8"/>
  <c r="C31" i="8"/>
  <c r="C29" i="8"/>
  <c r="G29" i="8"/>
  <c r="C38" i="8"/>
  <c r="F39" i="8"/>
  <c r="E39" i="8"/>
  <c r="B39" i="8"/>
  <c r="E38" i="8"/>
  <c r="D38" i="8"/>
  <c r="B38" i="8"/>
  <c r="G37" i="8"/>
  <c r="G35" i="8"/>
  <c r="G34" i="8"/>
  <c r="G32" i="8"/>
  <c r="G30" i="8"/>
  <c r="G28" i="8"/>
  <c r="G27" i="8"/>
  <c r="G26" i="8"/>
  <c r="G25" i="8"/>
  <c r="F24" i="8"/>
  <c r="E24" i="8"/>
  <c r="D24" i="8"/>
  <c r="D39" i="8" s="1"/>
  <c r="C24" i="8"/>
  <c r="B24" i="8"/>
  <c r="G23" i="8"/>
  <c r="G22" i="8"/>
  <c r="G21" i="8"/>
  <c r="G20" i="8"/>
  <c r="G19" i="8"/>
  <c r="G18" i="8"/>
  <c r="G17" i="8"/>
  <c r="G16" i="8"/>
  <c r="G15" i="8"/>
  <c r="G24" i="8" s="1"/>
  <c r="C39" i="8" l="1"/>
  <c r="G39" i="8" s="1"/>
  <c r="G38" i="8"/>
  <c r="G31" i="8"/>
  <c r="C29" i="7"/>
  <c r="G33" i="7"/>
  <c r="G30" i="7"/>
  <c r="G24" i="7"/>
  <c r="G25" i="7"/>
  <c r="G26" i="7"/>
  <c r="G27" i="7"/>
  <c r="G28" i="7"/>
  <c r="G29" i="7"/>
  <c r="G32" i="7"/>
  <c r="G35" i="7"/>
  <c r="E36" i="7"/>
  <c r="D36" i="7"/>
  <c r="C36" i="7"/>
  <c r="C37" i="7" s="1"/>
  <c r="B36" i="7"/>
  <c r="G36" i="7" s="1"/>
  <c r="G23" i="7"/>
  <c r="F22" i="7"/>
  <c r="F37" i="7" s="1"/>
  <c r="E22" i="7"/>
  <c r="E37" i="7" s="1"/>
  <c r="D22" i="7"/>
  <c r="D37" i="7" s="1"/>
  <c r="C22" i="7"/>
  <c r="B22" i="7"/>
  <c r="B37" i="7" s="1"/>
  <c r="G21" i="7"/>
  <c r="G20" i="7"/>
  <c r="G19" i="7"/>
  <c r="G18" i="7"/>
  <c r="G17" i="7"/>
  <c r="G16" i="7"/>
  <c r="G15" i="7"/>
  <c r="G14" i="7"/>
  <c r="G13" i="7"/>
  <c r="G22" i="7" s="1"/>
  <c r="G37" i="7" l="1"/>
  <c r="E36" i="6"/>
  <c r="D36" i="6"/>
  <c r="C36" i="6"/>
  <c r="B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E22" i="6"/>
  <c r="D22" i="6"/>
  <c r="C22" i="6"/>
  <c r="B22" i="6"/>
  <c r="G21" i="6"/>
  <c r="G20" i="6"/>
  <c r="G19" i="6"/>
  <c r="G18" i="6"/>
  <c r="G17" i="6"/>
  <c r="G16" i="6"/>
  <c r="G15" i="6"/>
  <c r="G14" i="6"/>
  <c r="F22" i="6"/>
  <c r="F37" i="6" s="1"/>
  <c r="E37" i="6" l="1"/>
  <c r="D37" i="6"/>
  <c r="G36" i="6"/>
  <c r="C37" i="6"/>
  <c r="B37" i="6"/>
  <c r="G13" i="6"/>
  <c r="G22" i="6" s="1"/>
  <c r="G37" i="6" l="1"/>
</calcChain>
</file>

<file path=xl/comments1.xml><?xml version="1.0" encoding="utf-8"?>
<comments xmlns="http://schemas.openxmlformats.org/spreadsheetml/2006/main">
  <authors>
    <author>dell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sharedStrings.xml><?xml version="1.0" encoding="utf-8"?>
<sst xmlns="http://schemas.openxmlformats.org/spreadsheetml/2006/main" count="129" uniqueCount="48">
  <si>
    <t>FDP Form 8 - Local Disaster Risk Reduction and Management Fund Utilization</t>
  </si>
  <si>
    <t>(Commission on Audit Form)</t>
  </si>
  <si>
    <t>LOCAL DISASTER RISK REDUCTION AND MANAGEMENT FUND UTILIZATION</t>
  </si>
  <si>
    <t>Province, City or Municipality Asingan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</si>
  <si>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</si>
  <si>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</si>
  <si>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</si>
  <si>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</si>
  <si>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</si>
  <si>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</si>
  <si>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</si>
  <si>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</si>
  <si>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</si>
  <si>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</si>
  <si>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</si>
  <si>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</si>
  <si>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</si>
  <si>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</si>
  <si>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</si>
  <si>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</si>
  <si>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</si>
  <si>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Other Supplies - tarpaulin etc.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</si>
  <si>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</si>
  <si>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</si>
  <si>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</si>
  <si>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</si>
  <si>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 Construction/Rehabilitation for 
      Preventive Measures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</si>
  <si>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</si>
  <si>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</si>
  <si>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</si>
  <si>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</si>
  <si>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MARJORIE V. TINTE</t>
  </si>
  <si>
    <t>ENGR. CARLOS F. LOPEZ, JR.</t>
  </si>
  <si>
    <t>Municipal Accountant</t>
  </si>
  <si>
    <t>Municipal Mayor</t>
  </si>
  <si>
    <t xml:space="preserve">     Financial/Cash Assistance</t>
  </si>
  <si>
    <t xml:space="preserve">                   (Year 2) - 2020</t>
  </si>
  <si>
    <t>1st QUARTER, CY 2023</t>
  </si>
  <si>
    <t xml:space="preserve">                   (Year 1)- 2022</t>
  </si>
  <si>
    <t xml:space="preserve">                   (Year 2) - 2021</t>
  </si>
  <si>
    <t xml:space="preserve">                   (Year 3) - 2019</t>
  </si>
  <si>
    <t xml:space="preserve">                   (Year 4) - 2018</t>
  </si>
  <si>
    <t>2nd QUARTER, CY 2023</t>
  </si>
  <si>
    <t>REGION: I</t>
  </si>
  <si>
    <t>CALENDAR YEAR: 2023</t>
  </si>
  <si>
    <t>PROVINCE: PANGASINAN</t>
  </si>
  <si>
    <t>CITY/MUNICIPALITY: ASINGAN</t>
  </si>
  <si>
    <t>QUARTER: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</si>
</sst>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6" fillId="0" borderId="0" xfId="0" applyFont="1" applyFill="1"/>
    <xf numFmtId="0" fontId="0" fillId="0" borderId="1" xfId="0" applyFill="1" applyBorder="1" applyAlignment="1"/>
    <xf numFmtId="0" fontId="0" fillId="0" borderId="1" xfId="0" applyFill="1" applyBorder="1"/>
    <xf numFmtId="43" fontId="0" fillId="0" borderId="1" xfId="0" applyNumberFormat="1" applyFill="1" applyBorder="1"/>
    <xf numFmtId="0" fontId="6" fillId="0" borderId="1" xfId="0" applyFont="1" applyFill="1" applyBorder="1"/>
    <xf numFmtId="43" fontId="0" fillId="0" borderId="1" xfId="1" applyFont="1" applyFill="1" applyBorder="1"/>
    <xf numFmtId="0" fontId="6" fillId="0" borderId="1" xfId="0" applyFont="1" applyFill="1" applyBorder="1" applyAlignment="1">
      <alignment vertical="top" wrapText="1"/>
    </xf>
    <xf numFmtId="43" fontId="6" fillId="0" borderId="1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top"/>
    </xf>
    <xf numFmtId="43" fontId="6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0" fontId="11" fillId="0" borderId="1" xfId="0" applyFont="1" applyFill="1" applyBorder="1" applyAlignment="1"/>
    <xf numFmtId="43" fontId="2" fillId="0" borderId="1" xfId="1" applyFont="1" applyFill="1" applyBorder="1" applyAlignment="1"/>
    <xf numFmtId="43" fontId="2" fillId="0" borderId="1" xfId="1" applyFont="1" applyFill="1" applyBorder="1"/>
    <xf numFmtId="43" fontId="2" fillId="0" borderId="0" xfId="0" applyNumberFormat="1" applyFont="1" applyFill="1"/>
    <xf numFmtId="0" fontId="2" fillId="0" borderId="0" xfId="0" applyFont="1" applyFill="1"/>
    <xf numFmtId="0" fontId="7" fillId="0" borderId="1" xfId="0" applyFont="1" applyFill="1" applyBorder="1" applyAlignment="1"/>
    <xf numFmtId="43" fontId="0" fillId="0" borderId="1" xfId="1" applyFont="1" applyFill="1" applyBorder="1" applyAlignment="1"/>
    <xf numFmtId="0" fontId="7" fillId="0" borderId="1" xfId="0" applyFont="1" applyFill="1" applyBorder="1"/>
    <xf numFmtId="0" fontId="0" fillId="0" borderId="0" xfId="0" applyFill="1" applyAlignment="1">
      <alignment vertical="center"/>
    </xf>
    <xf numFmtId="0" fontId="11" fillId="0" borderId="1" xfId="0" applyFont="1" applyFill="1" applyBorder="1"/>
    <xf numFmtId="164" fontId="0" fillId="0" borderId="0" xfId="0" applyNumberFormat="1" applyFill="1"/>
    <xf numFmtId="43" fontId="0" fillId="0" borderId="0" xfId="0" applyNumberFormat="1" applyFill="1"/>
    <xf numFmtId="0" fontId="4" fillId="0" borderId="0" xfId="0" applyFont="1" applyFill="1" applyAlignment="1"/>
    <xf numFmtId="0" fontId="8" fillId="0" borderId="0" xfId="0" applyFont="1" applyFill="1" applyAlignment="1">
      <alignment horizontal="left"/>
    </xf>
    <xf numFmtId="43" fontId="8" fillId="0" borderId="0" xfId="1" applyFont="1" applyFill="1"/>
    <xf numFmtId="0" fontId="8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42</xdr:row>
      <xdr:rowOff>49530</xdr:rowOff>
    </xdr:from>
    <xdr:to>
      <xdr:col>1</xdr:col>
      <xdr:colOff>6350</xdr:colOff>
      <xdr:row>43</xdr:row>
      <xdr:rowOff>59690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7421880"/>
          <a:ext cx="835025" cy="200660"/>
        </a:xfrm>
        <a:prstGeom prst="rect">
          <a:avLst/>
        </a:prstGeom>
      </xdr:spPr>
    </xdr:pic>
    <xdr:clientData/>
  </xdr:twoCellAnchor>
  <xdr:twoCellAnchor editAs="oneCell">
    <xdr:from>
      <xdr:col>4</xdr:col>
      <xdr:colOff>711835</xdr:colOff>
      <xdr:row>39</xdr:row>
      <xdr:rowOff>38100</xdr:rowOff>
    </xdr:from>
    <xdr:to>
      <xdr:col>6</xdr:col>
      <xdr:colOff>302895</xdr:colOff>
      <xdr:row>47</xdr:row>
      <xdr:rowOff>53340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285" y="6981825"/>
          <a:ext cx="1581785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E7" sqref="E7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41" t="s">
        <v>0</v>
      </c>
      <c r="B1" s="41"/>
      <c r="C1" s="41"/>
      <c r="D1" s="41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42" t="s">
        <v>2</v>
      </c>
      <c r="B4" s="42"/>
      <c r="C4" s="42"/>
      <c r="D4" s="42"/>
      <c r="E4" s="42"/>
      <c r="F4" s="42"/>
      <c r="G4" s="42"/>
    </row>
    <row r="5" spans="1:11" x14ac:dyDescent="0.25">
      <c r="A5" s="62"/>
      <c r="B5" s="62"/>
      <c r="C5" s="62"/>
      <c r="D5" s="62"/>
      <c r="E5" s="62"/>
      <c r="F5" s="62"/>
      <c r="G5" s="40"/>
    </row>
    <row r="6" spans="1:11" x14ac:dyDescent="0.25">
      <c r="A6" s="63" t="s">
        <v>43</v>
      </c>
      <c r="B6" s="63"/>
      <c r="C6" s="63"/>
      <c r="D6" s="63"/>
      <c r="E6" s="63" t="s">
        <v>44</v>
      </c>
      <c r="F6" s="63"/>
      <c r="G6" s="40"/>
    </row>
    <row r="7" spans="1:11" x14ac:dyDescent="0.25">
      <c r="A7" s="63" t="s">
        <v>45</v>
      </c>
      <c r="B7" s="63"/>
      <c r="C7" s="63"/>
      <c r="D7" s="63"/>
      <c r="E7" s="63" t="s">
        <v>47</v>
      </c>
      <c r="F7" s="63"/>
      <c r="G7" s="4"/>
      <c r="H7" s="4"/>
      <c r="I7" s="4"/>
      <c r="J7" s="4"/>
      <c r="K7" s="4"/>
    </row>
    <row r="8" spans="1:11" x14ac:dyDescent="0.25">
      <c r="A8" s="63" t="s">
        <v>46</v>
      </c>
      <c r="B8" s="63"/>
      <c r="C8" s="64"/>
      <c r="D8" s="63"/>
      <c r="E8" s="63"/>
      <c r="F8" s="63"/>
    </row>
    <row r="10" spans="1:11" x14ac:dyDescent="0.25">
      <c r="A10" s="44" t="s">
        <v>4</v>
      </c>
      <c r="B10" s="45" t="s">
        <v>5</v>
      </c>
      <c r="C10" s="45"/>
      <c r="D10" s="44" t="s">
        <v>6</v>
      </c>
      <c r="E10" s="44" t="s">
        <v>7</v>
      </c>
      <c r="F10" s="46" t="s">
        <v>8</v>
      </c>
      <c r="G10" s="44" t="s">
        <v>9</v>
      </c>
    </row>
    <row r="11" spans="1:11" x14ac:dyDescent="0.25">
      <c r="A11" s="44"/>
      <c r="B11" s="47" t="s">
        <v>10</v>
      </c>
      <c r="C11" s="49" t="s">
        <v>11</v>
      </c>
      <c r="D11" s="44"/>
      <c r="E11" s="44"/>
      <c r="F11" s="44"/>
      <c r="G11" s="44"/>
    </row>
    <row r="12" spans="1:11" x14ac:dyDescent="0.25">
      <c r="A12" s="44"/>
      <c r="B12" s="48"/>
      <c r="C12" s="50"/>
      <c r="D12" s="44"/>
      <c r="E12" s="44"/>
      <c r="F12" s="44"/>
      <c r="G12" s="44"/>
    </row>
    <row r="13" spans="1:11" x14ac:dyDescent="0.25">
      <c r="A13" s="44"/>
      <c r="B13" s="48"/>
      <c r="C13" s="50"/>
      <c r="D13" s="44"/>
      <c r="E13" s="44"/>
      <c r="F13" s="44"/>
      <c r="G13" s="44"/>
    </row>
    <row r="14" spans="1:11" x14ac:dyDescent="0.25">
      <c r="A14" s="6" t="s">
        <v>12</v>
      </c>
      <c r="B14" s="7"/>
      <c r="C14" s="8"/>
      <c r="D14" s="8"/>
      <c r="E14" s="7"/>
      <c r="F14" s="7"/>
      <c r="G14" s="7"/>
    </row>
    <row r="15" spans="1:11" x14ac:dyDescent="0.25">
      <c r="A15" s="9" t="s">
        <v>13</v>
      </c>
      <c r="B15" s="10">
        <f>3046941.77+454.77</f>
        <v>3047396.54</v>
      </c>
      <c r="C15" s="10">
        <f>7109530.78+1061.13</f>
        <v>7110591.9100000001</v>
      </c>
      <c r="D15" s="10"/>
      <c r="E15" s="10"/>
      <c r="F15" s="10"/>
      <c r="G15" s="10">
        <f>SUM(B15:F15)</f>
        <v>10157988.449999999</v>
      </c>
    </row>
    <row r="16" spans="1:11" x14ac:dyDescent="0.25">
      <c r="A16" s="9" t="s">
        <v>14</v>
      </c>
      <c r="B16" s="10"/>
      <c r="C16" s="10">
        <v>1077514.54</v>
      </c>
      <c r="D16" s="10"/>
      <c r="E16" s="10"/>
      <c r="F16" s="10"/>
      <c r="G16" s="10">
        <f t="shared" ref="G16:G23" si="0">SUM(B16:F16)</f>
        <v>1077514.54</v>
      </c>
    </row>
    <row r="17" spans="1:9" ht="30.6" customHeight="1" x14ac:dyDescent="0.25">
      <c r="A17" s="11" t="s">
        <v>15</v>
      </c>
      <c r="B17" s="12"/>
      <c r="C17" s="12"/>
      <c r="D17" s="12"/>
      <c r="E17" s="12"/>
      <c r="F17" s="12"/>
      <c r="G17" s="10">
        <f t="shared" si="0"/>
        <v>0</v>
      </c>
    </row>
    <row r="18" spans="1:9" ht="14.45" customHeight="1" x14ac:dyDescent="0.25">
      <c r="A18" s="13" t="s">
        <v>38</v>
      </c>
      <c r="B18" s="14"/>
      <c r="C18" s="14">
        <v>5134893.66</v>
      </c>
      <c r="D18" s="14"/>
      <c r="E18" s="14"/>
      <c r="F18" s="14"/>
      <c r="G18" s="10">
        <f t="shared" si="0"/>
        <v>5134893.66</v>
      </c>
    </row>
    <row r="19" spans="1:9" ht="14.45" customHeight="1" x14ac:dyDescent="0.25">
      <c r="A19" s="13" t="s">
        <v>39</v>
      </c>
      <c r="B19" s="14"/>
      <c r="C19" s="14">
        <v>1048248.8</v>
      </c>
      <c r="D19" s="14"/>
      <c r="E19" s="14"/>
      <c r="F19" s="14"/>
      <c r="G19" s="10">
        <f t="shared" si="0"/>
        <v>1048248.8</v>
      </c>
    </row>
    <row r="20" spans="1:9" ht="14.45" customHeight="1" x14ac:dyDescent="0.25">
      <c r="A20" s="13" t="s">
        <v>36</v>
      </c>
      <c r="B20" s="14"/>
      <c r="C20" s="14">
        <v>118491.75000000163</v>
      </c>
      <c r="D20" s="14"/>
      <c r="E20" s="14"/>
      <c r="F20" s="14"/>
      <c r="G20" s="10">
        <f t="shared" si="0"/>
        <v>118491.75000000163</v>
      </c>
    </row>
    <row r="21" spans="1:9" x14ac:dyDescent="0.25">
      <c r="A21" s="13" t="s">
        <v>40</v>
      </c>
      <c r="B21" s="14"/>
      <c r="C21" s="14"/>
      <c r="D21" s="14"/>
      <c r="E21" s="14"/>
      <c r="F21" s="14"/>
      <c r="G21" s="10">
        <f t="shared" si="0"/>
        <v>0</v>
      </c>
    </row>
    <row r="22" spans="1:9" ht="15.6" customHeight="1" x14ac:dyDescent="0.25">
      <c r="A22" s="13" t="s">
        <v>41</v>
      </c>
      <c r="B22" s="15"/>
      <c r="C22" s="15"/>
      <c r="D22" s="15"/>
      <c r="E22" s="15"/>
      <c r="F22" s="15"/>
      <c r="G22" s="10">
        <f t="shared" si="0"/>
        <v>0</v>
      </c>
    </row>
    <row r="23" spans="1:9" x14ac:dyDescent="0.25">
      <c r="A23" s="16" t="s">
        <v>16</v>
      </c>
      <c r="B23" s="12"/>
      <c r="C23" s="17"/>
      <c r="D23" s="12"/>
      <c r="E23" s="17"/>
      <c r="F23" s="12"/>
      <c r="G23" s="10">
        <f t="shared" si="0"/>
        <v>0</v>
      </c>
    </row>
    <row r="24" spans="1:9" s="22" customFormat="1" x14ac:dyDescent="0.25">
      <c r="A24" s="18" t="s">
        <v>17</v>
      </c>
      <c r="B24" s="19">
        <f>SUM(B15:B23)</f>
        <v>3047396.54</v>
      </c>
      <c r="C24" s="19">
        <f t="shared" ref="C24:G24" si="1">SUM(C15:C23)</f>
        <v>14489740.660000002</v>
      </c>
      <c r="D24" s="19">
        <f t="shared" si="1"/>
        <v>0</v>
      </c>
      <c r="E24" s="19">
        <f t="shared" si="1"/>
        <v>0</v>
      </c>
      <c r="F24" s="19">
        <f t="shared" si="1"/>
        <v>0</v>
      </c>
      <c r="G24" s="19">
        <f t="shared" si="1"/>
        <v>17537137.199999999</v>
      </c>
      <c r="H24" s="21">
        <v>0</v>
      </c>
    </row>
    <row r="25" spans="1:9" x14ac:dyDescent="0.25">
      <c r="A25" s="23" t="s">
        <v>18</v>
      </c>
      <c r="B25" s="24"/>
      <c r="C25" s="24"/>
      <c r="D25" s="24"/>
      <c r="E25" s="24"/>
      <c r="F25" s="24"/>
      <c r="G25" s="10">
        <f t="shared" ref="G25:G39" si="2">SUM(B25:F25)</f>
        <v>0</v>
      </c>
    </row>
    <row r="26" spans="1:9" ht="14.45" customHeight="1" x14ac:dyDescent="0.25">
      <c r="A26" s="23" t="s">
        <v>19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20</v>
      </c>
      <c r="B27" s="24"/>
      <c r="C27" s="24"/>
      <c r="D27" s="24"/>
      <c r="E27" s="24"/>
      <c r="F27" s="24"/>
      <c r="G27" s="10">
        <f t="shared" si="2"/>
        <v>0</v>
      </c>
    </row>
    <row r="28" spans="1:9" ht="14.45" customHeight="1" x14ac:dyDescent="0.25">
      <c r="A28" s="23" t="s">
        <v>35</v>
      </c>
      <c r="B28" s="24"/>
      <c r="C28" s="24"/>
      <c r="D28" s="24"/>
      <c r="E28" s="24"/>
      <c r="F28" s="24"/>
      <c r="G28" s="10">
        <f t="shared" si="2"/>
        <v>0</v>
      </c>
    </row>
    <row r="29" spans="1:9" ht="14.45" customHeight="1" x14ac:dyDescent="0.25">
      <c r="A29" s="23" t="s">
        <v>21</v>
      </c>
      <c r="B29" s="24"/>
      <c r="C29" s="24">
        <f>33175+3264+18600+8690</f>
        <v>63729</v>
      </c>
      <c r="D29" s="24"/>
      <c r="E29" s="24"/>
      <c r="F29" s="24"/>
      <c r="G29" s="10">
        <f t="shared" si="2"/>
        <v>63729</v>
      </c>
    </row>
    <row r="30" spans="1:9" ht="14.45" customHeight="1" x14ac:dyDescent="0.25">
      <c r="A30" s="23" t="s">
        <v>22</v>
      </c>
      <c r="B30" s="24"/>
      <c r="C30" s="24"/>
      <c r="D30" s="24"/>
      <c r="E30" s="24"/>
      <c r="F30" s="24"/>
      <c r="G30" s="10">
        <f t="shared" si="2"/>
        <v>0</v>
      </c>
    </row>
    <row r="31" spans="1:9" ht="14.45" customHeight="1" x14ac:dyDescent="0.25">
      <c r="A31" s="23" t="s">
        <v>23</v>
      </c>
      <c r="B31" s="24"/>
      <c r="C31" s="24">
        <f>34000+18000+39700+35650+18000</f>
        <v>145350</v>
      </c>
      <c r="D31" s="24"/>
      <c r="E31" s="24"/>
      <c r="F31" s="24"/>
      <c r="G31" s="10">
        <f t="shared" si="2"/>
        <v>145350</v>
      </c>
    </row>
    <row r="32" spans="1:9" x14ac:dyDescent="0.25">
      <c r="A32" s="51" t="s">
        <v>24</v>
      </c>
      <c r="B32" s="53"/>
      <c r="C32" s="53"/>
      <c r="D32" s="53"/>
      <c r="E32" s="53"/>
      <c r="F32" s="54"/>
      <c r="G32" s="55">
        <f>SUM(B32:F33)</f>
        <v>0</v>
      </c>
      <c r="I32" s="22"/>
    </row>
    <row r="33" spans="1:11" x14ac:dyDescent="0.25">
      <c r="A33" s="52"/>
      <c r="B33" s="53"/>
      <c r="C33" s="53"/>
      <c r="D33" s="53"/>
      <c r="E33" s="53"/>
      <c r="F33" s="54"/>
      <c r="G33" s="56"/>
    </row>
    <row r="34" spans="1:11" ht="14.45" customHeight="1" x14ac:dyDescent="0.25">
      <c r="A34" s="25" t="s">
        <v>25</v>
      </c>
      <c r="B34" s="10"/>
      <c r="C34" s="10"/>
      <c r="D34" s="10"/>
      <c r="E34" s="10"/>
      <c r="F34" s="10"/>
      <c r="G34" s="10">
        <f t="shared" si="2"/>
        <v>0</v>
      </c>
    </row>
    <row r="35" spans="1:11" s="26" customFormat="1" x14ac:dyDescent="0.25">
      <c r="A35" s="57" t="s">
        <v>26</v>
      </c>
      <c r="C35" s="54">
        <v>1329548.8</v>
      </c>
      <c r="D35" s="54"/>
      <c r="E35" s="54"/>
      <c r="F35" s="54"/>
      <c r="G35" s="55">
        <f>SUM(B35:F36)</f>
        <v>1329548.8</v>
      </c>
    </row>
    <row r="36" spans="1:11" s="26" customFormat="1" x14ac:dyDescent="0.25">
      <c r="A36" s="58"/>
      <c r="C36" s="54"/>
      <c r="D36" s="54"/>
      <c r="E36" s="54"/>
      <c r="F36" s="54"/>
      <c r="G36" s="56"/>
    </row>
    <row r="37" spans="1:11" ht="14.45" customHeight="1" x14ac:dyDescent="0.25">
      <c r="A37" s="25" t="s">
        <v>27</v>
      </c>
      <c r="B37" s="10"/>
      <c r="C37" s="10"/>
      <c r="D37" s="10"/>
      <c r="E37" s="10"/>
      <c r="F37" s="10"/>
      <c r="G37" s="10">
        <f t="shared" si="2"/>
        <v>0</v>
      </c>
    </row>
    <row r="38" spans="1:11" x14ac:dyDescent="0.25">
      <c r="A38" s="25" t="s">
        <v>28</v>
      </c>
      <c r="B38" s="10">
        <f>SUM(B26:B37)</f>
        <v>0</v>
      </c>
      <c r="C38" s="10">
        <f t="shared" ref="C38:E38" si="3">SUM(C26:C37)</f>
        <v>1538627.8</v>
      </c>
      <c r="D38" s="10">
        <f t="shared" si="3"/>
        <v>0</v>
      </c>
      <c r="E38" s="10">
        <f t="shared" si="3"/>
        <v>0</v>
      </c>
      <c r="F38" s="10"/>
      <c r="G38" s="10">
        <f t="shared" si="2"/>
        <v>1538627.8</v>
      </c>
    </row>
    <row r="39" spans="1:11" s="22" customFormat="1" x14ac:dyDescent="0.25">
      <c r="A39" s="27" t="s">
        <v>29</v>
      </c>
      <c r="B39" s="20">
        <f>B24-B38</f>
        <v>3047396.54</v>
      </c>
      <c r="C39" s="20">
        <f t="shared" ref="C39:F39" si="4">C24-C38</f>
        <v>12951112.860000001</v>
      </c>
      <c r="D39" s="20">
        <f t="shared" si="4"/>
        <v>0</v>
      </c>
      <c r="E39" s="20">
        <f t="shared" si="4"/>
        <v>0</v>
      </c>
      <c r="F39" s="20">
        <f t="shared" si="4"/>
        <v>0</v>
      </c>
      <c r="G39" s="20">
        <f t="shared" si="2"/>
        <v>15998509.400000002</v>
      </c>
    </row>
    <row r="40" spans="1:11" ht="10.5" customHeight="1" x14ac:dyDescent="0.25">
      <c r="C40" s="28"/>
      <c r="G40" s="29"/>
    </row>
    <row r="41" spans="1:11" ht="14.45" customHeight="1" x14ac:dyDescent="0.25">
      <c r="A41" s="59" t="s">
        <v>30</v>
      </c>
      <c r="B41" s="59"/>
      <c r="C41" s="59"/>
      <c r="D41" s="59"/>
      <c r="E41" s="59"/>
      <c r="F41" s="59"/>
      <c r="G41" s="59"/>
    </row>
    <row r="42" spans="1:11" ht="9" customHeight="1" x14ac:dyDescent="0.25">
      <c r="A42" s="38"/>
      <c r="B42" s="38"/>
      <c r="C42" s="38"/>
      <c r="D42" s="38"/>
      <c r="E42" s="38"/>
      <c r="F42" s="38"/>
      <c r="G42" s="38"/>
    </row>
    <row r="43" spans="1:11" x14ac:dyDescent="0.25">
      <c r="C43" s="30"/>
      <c r="D43" s="30"/>
      <c r="E43" s="30"/>
      <c r="F43" s="30"/>
      <c r="G43" s="30"/>
    </row>
    <row r="44" spans="1:11" x14ac:dyDescent="0.25">
      <c r="A44" s="60" t="s">
        <v>31</v>
      </c>
      <c r="B44" s="60"/>
      <c r="E44" s="60" t="s">
        <v>32</v>
      </c>
      <c r="F44" s="60"/>
      <c r="G44" s="60"/>
    </row>
    <row r="45" spans="1:11" x14ac:dyDescent="0.25">
      <c r="A45" s="61" t="s">
        <v>33</v>
      </c>
      <c r="B45" s="61"/>
      <c r="E45" s="61" t="s">
        <v>34</v>
      </c>
      <c r="F45" s="61"/>
      <c r="G45" s="61"/>
    </row>
    <row r="46" spans="1:11" x14ac:dyDescent="0.25">
      <c r="A46" s="39"/>
      <c r="B46" s="39"/>
      <c r="E46" s="39"/>
      <c r="F46" s="39"/>
      <c r="G46" s="39"/>
    </row>
    <row r="47" spans="1:11" s="33" customFormat="1" ht="11.25" x14ac:dyDescent="0.2">
      <c r="A47" s="31"/>
      <c r="B47" s="31"/>
      <c r="C47" s="32"/>
      <c r="D47" s="32"/>
      <c r="E47" s="32"/>
      <c r="F47" s="32"/>
      <c r="G47" s="32"/>
      <c r="H47" s="32"/>
      <c r="I47" s="32"/>
      <c r="J47" s="32"/>
      <c r="K47" s="32"/>
    </row>
    <row r="48" spans="1:11" s="33" customFormat="1" ht="11.25" x14ac:dyDescent="0.2">
      <c r="A48" s="31"/>
      <c r="B48" s="31"/>
      <c r="C48" s="32"/>
      <c r="D48" s="32"/>
      <c r="E48" s="32"/>
      <c r="F48" s="32"/>
      <c r="G48" s="32"/>
      <c r="H48" s="32"/>
      <c r="I48" s="32"/>
      <c r="J48" s="32"/>
      <c r="K48" s="32"/>
    </row>
    <row r="49" spans="1:7" x14ac:dyDescent="0.25">
      <c r="A49" s="31"/>
      <c r="B49" s="39"/>
      <c r="E49" s="39"/>
      <c r="F49" s="39"/>
      <c r="G49" s="39"/>
    </row>
  </sheetData>
  <sheetProtection algorithmName="SHA-512" hashValue="eMX4nCx5x/cjJujFztLnAlERT1fcMwXHFMkk/HxIlnFMl74OKGZbyy096UFqIN8TkCtev0YMRr9wQuy1EorgLA==" saltValue="NtrjwuT2dBlIGbSckmfmVg==" spinCount="100000" sheet="1" objects="1" scenarios="1"/>
  <mergeCells count="28">
    <mergeCell ref="A41:G41"/>
    <mergeCell ref="A44:B44"/>
    <mergeCell ref="E44:G44"/>
    <mergeCell ref="A45:B45"/>
    <mergeCell ref="E45:G45"/>
    <mergeCell ref="G32:G33"/>
    <mergeCell ref="A35:A36"/>
    <mergeCell ref="C35:C36"/>
    <mergeCell ref="D35:D36"/>
    <mergeCell ref="E35:E36"/>
    <mergeCell ref="F35:F36"/>
    <mergeCell ref="G35:G36"/>
    <mergeCell ref="E32:E33"/>
    <mergeCell ref="A32:A33"/>
    <mergeCell ref="B32:B33"/>
    <mergeCell ref="C32:C33"/>
    <mergeCell ref="D32:D33"/>
    <mergeCell ref="F32:F33"/>
    <mergeCell ref="A1:D1"/>
    <mergeCell ref="A4:G4"/>
    <mergeCell ref="A10:A13"/>
    <mergeCell ref="B10:C10"/>
    <mergeCell ref="D10:D13"/>
    <mergeCell ref="E10:E13"/>
    <mergeCell ref="F10:F13"/>
    <mergeCell ref="G10:G13"/>
    <mergeCell ref="B11:B13"/>
    <mergeCell ref="C11:C1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opLeftCell="A13" workbookViewId="0">
      <selection activeCell="C33" sqref="C33:C34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41" t="s">
        <v>0</v>
      </c>
      <c r="B1" s="41"/>
      <c r="C1" s="41"/>
      <c r="D1" s="41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42" t="s">
        <v>2</v>
      </c>
      <c r="B4" s="42"/>
      <c r="C4" s="42"/>
      <c r="D4" s="42"/>
      <c r="E4" s="42"/>
      <c r="F4" s="42"/>
      <c r="G4" s="42"/>
    </row>
    <row r="5" spans="1:11" x14ac:dyDescent="0.25">
      <c r="A5" s="43" t="s">
        <v>42</v>
      </c>
      <c r="B5" s="43"/>
      <c r="C5" s="43"/>
      <c r="D5" s="43"/>
      <c r="E5" s="43"/>
      <c r="F5" s="43"/>
      <c r="G5" s="43"/>
      <c r="H5" s="4"/>
      <c r="I5" s="4"/>
      <c r="J5" s="4"/>
      <c r="K5" s="4"/>
    </row>
    <row r="6" spans="1:11" x14ac:dyDescent="0.25">
      <c r="C6" s="5" t="s">
        <v>3</v>
      </c>
    </row>
    <row r="8" spans="1:11" x14ac:dyDescent="0.25">
      <c r="A8" s="44" t="s">
        <v>4</v>
      </c>
      <c r="B8" s="45" t="s">
        <v>5</v>
      </c>
      <c r="C8" s="45"/>
      <c r="D8" s="44" t="s">
        <v>6</v>
      </c>
      <c r="E8" s="44" t="s">
        <v>7</v>
      </c>
      <c r="F8" s="46" t="s">
        <v>8</v>
      </c>
      <c r="G8" s="44" t="s">
        <v>9</v>
      </c>
    </row>
    <row r="9" spans="1:11" x14ac:dyDescent="0.25">
      <c r="A9" s="44"/>
      <c r="B9" s="47" t="s">
        <v>10</v>
      </c>
      <c r="C9" s="49" t="s">
        <v>11</v>
      </c>
      <c r="D9" s="44"/>
      <c r="E9" s="44"/>
      <c r="F9" s="44"/>
      <c r="G9" s="44"/>
    </row>
    <row r="10" spans="1:11" x14ac:dyDescent="0.25">
      <c r="A10" s="44"/>
      <c r="B10" s="48"/>
      <c r="C10" s="50"/>
      <c r="D10" s="44"/>
      <c r="E10" s="44"/>
      <c r="F10" s="44"/>
      <c r="G10" s="44"/>
    </row>
    <row r="11" spans="1:11" x14ac:dyDescent="0.25">
      <c r="A11" s="44"/>
      <c r="B11" s="48"/>
      <c r="C11" s="50"/>
      <c r="D11" s="44"/>
      <c r="E11" s="44"/>
      <c r="F11" s="44"/>
      <c r="G11" s="44"/>
    </row>
    <row r="12" spans="1:11" x14ac:dyDescent="0.25">
      <c r="A12" s="6" t="s">
        <v>12</v>
      </c>
      <c r="B12" s="7"/>
      <c r="C12" s="8"/>
      <c r="D12" s="8"/>
      <c r="E12" s="7"/>
      <c r="F12" s="7"/>
      <c r="G12" s="7"/>
    </row>
    <row r="13" spans="1:11" x14ac:dyDescent="0.25">
      <c r="A13" s="9" t="s">
        <v>13</v>
      </c>
      <c r="B13" s="10">
        <v>3046941.77</v>
      </c>
      <c r="C13" s="10">
        <v>7109530.7800000003</v>
      </c>
      <c r="D13" s="10"/>
      <c r="E13" s="10"/>
      <c r="F13" s="10"/>
      <c r="G13" s="10">
        <f>SUM(B13:F13)</f>
        <v>10156472.550000001</v>
      </c>
    </row>
    <row r="14" spans="1:11" x14ac:dyDescent="0.25">
      <c r="A14" s="9" t="s">
        <v>14</v>
      </c>
      <c r="B14" s="10"/>
      <c r="C14" s="10">
        <v>1077514.54</v>
      </c>
      <c r="D14" s="10"/>
      <c r="E14" s="10"/>
      <c r="F14" s="10"/>
      <c r="G14" s="10">
        <f t="shared" ref="G14:G21" si="0">SUM(B14:F14)</f>
        <v>1077514.54</v>
      </c>
    </row>
    <row r="15" spans="1:11" ht="30.6" customHeight="1" x14ac:dyDescent="0.25">
      <c r="A15" s="11" t="s">
        <v>15</v>
      </c>
      <c r="B15" s="12"/>
      <c r="C15" s="12"/>
      <c r="D15" s="12"/>
      <c r="E15" s="12"/>
      <c r="F15" s="12"/>
      <c r="G15" s="10">
        <f t="shared" si="0"/>
        <v>0</v>
      </c>
    </row>
    <row r="16" spans="1:11" ht="14.45" customHeight="1" x14ac:dyDescent="0.25">
      <c r="A16" s="13" t="s">
        <v>38</v>
      </c>
      <c r="B16" s="14"/>
      <c r="C16" s="14">
        <v>5134893.66</v>
      </c>
      <c r="D16" s="14"/>
      <c r="E16" s="14"/>
      <c r="F16" s="14"/>
      <c r="G16" s="10">
        <f t="shared" si="0"/>
        <v>5134893.66</v>
      </c>
    </row>
    <row r="17" spans="1:9" ht="14.45" customHeight="1" x14ac:dyDescent="0.25">
      <c r="A17" s="13" t="s">
        <v>39</v>
      </c>
      <c r="B17" s="14"/>
      <c r="C17" s="14">
        <v>1048248.8</v>
      </c>
      <c r="D17" s="14"/>
      <c r="E17" s="14"/>
      <c r="F17" s="14"/>
      <c r="G17" s="10">
        <f t="shared" si="0"/>
        <v>1048248.8</v>
      </c>
    </row>
    <row r="18" spans="1:9" ht="14.45" customHeight="1" x14ac:dyDescent="0.25">
      <c r="A18" s="13" t="s">
        <v>36</v>
      </c>
      <c r="B18" s="14"/>
      <c r="C18" s="14">
        <v>118491.75000000163</v>
      </c>
      <c r="D18" s="14"/>
      <c r="E18" s="14"/>
      <c r="F18" s="14"/>
      <c r="G18" s="10">
        <f t="shared" si="0"/>
        <v>118491.75000000163</v>
      </c>
    </row>
    <row r="19" spans="1:9" x14ac:dyDescent="0.25">
      <c r="A19" s="13" t="s">
        <v>40</v>
      </c>
      <c r="B19" s="14"/>
      <c r="C19" s="14"/>
      <c r="D19" s="14"/>
      <c r="E19" s="14"/>
      <c r="F19" s="14"/>
      <c r="G19" s="10">
        <f t="shared" si="0"/>
        <v>0</v>
      </c>
    </row>
    <row r="20" spans="1:9" ht="15.6" customHeight="1" x14ac:dyDescent="0.25">
      <c r="A20" s="13" t="s">
        <v>41</v>
      </c>
      <c r="B20" s="15"/>
      <c r="C20" s="15"/>
      <c r="D20" s="15"/>
      <c r="E20" s="15"/>
      <c r="F20" s="15"/>
      <c r="G20" s="10">
        <f t="shared" si="0"/>
        <v>0</v>
      </c>
    </row>
    <row r="21" spans="1:9" x14ac:dyDescent="0.25">
      <c r="A21" s="16" t="s">
        <v>16</v>
      </c>
      <c r="B21" s="12"/>
      <c r="C21" s="17"/>
      <c r="D21" s="12"/>
      <c r="E21" s="17"/>
      <c r="F21" s="12"/>
      <c r="G21" s="10">
        <f t="shared" si="0"/>
        <v>0</v>
      </c>
    </row>
    <row r="22" spans="1:9" s="22" customFormat="1" x14ac:dyDescent="0.25">
      <c r="A22" s="18" t="s">
        <v>17</v>
      </c>
      <c r="B22" s="19">
        <f>SUM(B13:B21)</f>
        <v>3046941.77</v>
      </c>
      <c r="C22" s="19">
        <f t="shared" ref="C22:G22" si="1">SUM(C13:C21)</f>
        <v>14488679.530000003</v>
      </c>
      <c r="D22" s="19">
        <f t="shared" si="1"/>
        <v>0</v>
      </c>
      <c r="E22" s="19">
        <f t="shared" si="1"/>
        <v>0</v>
      </c>
      <c r="F22" s="19">
        <f t="shared" si="1"/>
        <v>0</v>
      </c>
      <c r="G22" s="19">
        <f t="shared" si="1"/>
        <v>17535621.300000001</v>
      </c>
      <c r="H22" s="21">
        <v>0</v>
      </c>
    </row>
    <row r="23" spans="1:9" x14ac:dyDescent="0.25">
      <c r="A23" s="23" t="s">
        <v>18</v>
      </c>
      <c r="B23" s="24"/>
      <c r="C23" s="24"/>
      <c r="D23" s="24"/>
      <c r="E23" s="24"/>
      <c r="F23" s="24"/>
      <c r="G23" s="10">
        <f t="shared" ref="G23:G37" si="2">SUM(B23:F23)</f>
        <v>0</v>
      </c>
    </row>
    <row r="24" spans="1:9" ht="14.45" customHeight="1" x14ac:dyDescent="0.25">
      <c r="A24" s="23" t="s">
        <v>19</v>
      </c>
      <c r="B24" s="24"/>
      <c r="C24" s="24"/>
      <c r="D24" s="24"/>
      <c r="E24" s="24"/>
      <c r="F24" s="24"/>
      <c r="G24" s="10">
        <f t="shared" si="2"/>
        <v>0</v>
      </c>
    </row>
    <row r="25" spans="1:9" ht="14.45" customHeight="1" x14ac:dyDescent="0.25">
      <c r="A25" s="23" t="s">
        <v>20</v>
      </c>
      <c r="B25" s="24"/>
      <c r="C25" s="24"/>
      <c r="D25" s="24"/>
      <c r="E25" s="24"/>
      <c r="F25" s="24"/>
      <c r="G25" s="10">
        <f t="shared" si="2"/>
        <v>0</v>
      </c>
    </row>
    <row r="26" spans="1:9" ht="14.45" customHeight="1" x14ac:dyDescent="0.25">
      <c r="A26" s="23" t="s">
        <v>35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21</v>
      </c>
      <c r="B27" s="24"/>
      <c r="C27" s="24">
        <v>33175</v>
      </c>
      <c r="D27" s="24"/>
      <c r="E27" s="24"/>
      <c r="F27" s="24"/>
      <c r="G27" s="10">
        <f t="shared" si="2"/>
        <v>33175</v>
      </c>
    </row>
    <row r="28" spans="1:9" ht="14.45" customHeight="1" x14ac:dyDescent="0.25">
      <c r="A28" s="23" t="s">
        <v>22</v>
      </c>
      <c r="B28" s="24"/>
      <c r="C28" s="24"/>
      <c r="D28" s="24"/>
      <c r="E28" s="24"/>
      <c r="F28" s="24"/>
      <c r="G28" s="10">
        <f t="shared" si="2"/>
        <v>0</v>
      </c>
    </row>
    <row r="29" spans="1:9" ht="14.45" customHeight="1" x14ac:dyDescent="0.25">
      <c r="A29" s="23" t="s">
        <v>23</v>
      </c>
      <c r="B29" s="24"/>
      <c r="C29" s="24">
        <f>34000+18000</f>
        <v>52000</v>
      </c>
      <c r="D29" s="24"/>
      <c r="E29" s="24"/>
      <c r="F29" s="24"/>
      <c r="G29" s="10">
        <f t="shared" si="2"/>
        <v>52000</v>
      </c>
    </row>
    <row r="30" spans="1:9" x14ac:dyDescent="0.25">
      <c r="A30" s="51" t="s">
        <v>24</v>
      </c>
      <c r="B30" s="53"/>
      <c r="C30" s="53"/>
      <c r="D30" s="53"/>
      <c r="E30" s="53"/>
      <c r="F30" s="54"/>
      <c r="G30" s="55">
        <f>SUM(B30:F31)</f>
        <v>0</v>
      </c>
      <c r="I30" s="22"/>
    </row>
    <row r="31" spans="1:9" x14ac:dyDescent="0.25">
      <c r="A31" s="52"/>
      <c r="B31" s="53"/>
      <c r="C31" s="53"/>
      <c r="D31" s="53"/>
      <c r="E31" s="53"/>
      <c r="F31" s="54"/>
      <c r="G31" s="56"/>
    </row>
    <row r="32" spans="1:9" ht="14.45" customHeight="1" x14ac:dyDescent="0.25">
      <c r="A32" s="25" t="s">
        <v>25</v>
      </c>
      <c r="B32" s="10"/>
      <c r="C32" s="10"/>
      <c r="D32" s="10"/>
      <c r="E32" s="10"/>
      <c r="F32" s="10"/>
      <c r="G32" s="10">
        <f t="shared" si="2"/>
        <v>0</v>
      </c>
    </row>
    <row r="33" spans="1:11" s="26" customFormat="1" x14ac:dyDescent="0.25">
      <c r="A33" s="57" t="s">
        <v>26</v>
      </c>
      <c r="C33" s="54">
        <v>1329548.8</v>
      </c>
      <c r="D33" s="54"/>
      <c r="E33" s="54"/>
      <c r="F33" s="54"/>
      <c r="G33" s="55">
        <f>SUM(B33:F34)</f>
        <v>1329548.8</v>
      </c>
    </row>
    <row r="34" spans="1:11" s="26" customFormat="1" x14ac:dyDescent="0.25">
      <c r="A34" s="58"/>
      <c r="C34" s="54"/>
      <c r="D34" s="54"/>
      <c r="E34" s="54"/>
      <c r="F34" s="54"/>
      <c r="G34" s="56"/>
    </row>
    <row r="35" spans="1:11" ht="14.45" customHeight="1" x14ac:dyDescent="0.25">
      <c r="A35" s="25" t="s">
        <v>27</v>
      </c>
      <c r="B35" s="10"/>
      <c r="C35" s="10"/>
      <c r="D35" s="10"/>
      <c r="E35" s="10"/>
      <c r="F35" s="10"/>
      <c r="G35" s="10">
        <f t="shared" si="2"/>
        <v>0</v>
      </c>
    </row>
    <row r="36" spans="1:11" x14ac:dyDescent="0.25">
      <c r="A36" s="25" t="s">
        <v>28</v>
      </c>
      <c r="B36" s="10">
        <f>SUM(B24:B35)</f>
        <v>0</v>
      </c>
      <c r="C36" s="10">
        <f t="shared" ref="C36:E36" si="3">SUM(C24:C35)</f>
        <v>1414723.8</v>
      </c>
      <c r="D36" s="10">
        <f t="shared" si="3"/>
        <v>0</v>
      </c>
      <c r="E36" s="10">
        <f t="shared" si="3"/>
        <v>0</v>
      </c>
      <c r="F36" s="10"/>
      <c r="G36" s="10">
        <f t="shared" si="2"/>
        <v>1414723.8</v>
      </c>
    </row>
    <row r="37" spans="1:11" s="22" customFormat="1" x14ac:dyDescent="0.25">
      <c r="A37" s="27" t="s">
        <v>29</v>
      </c>
      <c r="B37" s="20">
        <f>B22-B36</f>
        <v>3046941.77</v>
      </c>
      <c r="C37" s="20">
        <f t="shared" ref="C37:F37" si="4">C22-C36</f>
        <v>13073955.730000002</v>
      </c>
      <c r="D37" s="20">
        <f t="shared" si="4"/>
        <v>0</v>
      </c>
      <c r="E37" s="20">
        <f t="shared" si="4"/>
        <v>0</v>
      </c>
      <c r="F37" s="20">
        <f t="shared" si="4"/>
        <v>0</v>
      </c>
      <c r="G37" s="20">
        <f t="shared" si="2"/>
        <v>16120897.500000002</v>
      </c>
    </row>
    <row r="38" spans="1:11" ht="10.5" customHeight="1" x14ac:dyDescent="0.25">
      <c r="C38" s="28"/>
      <c r="G38" s="29"/>
    </row>
    <row r="39" spans="1:11" ht="14.45" customHeight="1" x14ac:dyDescent="0.25">
      <c r="A39" s="59" t="s">
        <v>30</v>
      </c>
      <c r="B39" s="59"/>
      <c r="C39" s="59"/>
      <c r="D39" s="59"/>
      <c r="E39" s="59"/>
      <c r="F39" s="59"/>
      <c r="G39" s="59"/>
    </row>
    <row r="40" spans="1:11" ht="9" customHeight="1" x14ac:dyDescent="0.25">
      <c r="A40" s="36"/>
      <c r="B40" s="36"/>
      <c r="C40" s="36"/>
      <c r="D40" s="36"/>
      <c r="E40" s="36"/>
      <c r="F40" s="36"/>
      <c r="G40" s="36"/>
    </row>
    <row r="41" spans="1:11" x14ac:dyDescent="0.25">
      <c r="C41" s="30"/>
      <c r="D41" s="30"/>
      <c r="E41" s="30"/>
      <c r="F41" s="30"/>
      <c r="G41" s="30"/>
    </row>
    <row r="42" spans="1:11" x14ac:dyDescent="0.25">
      <c r="A42" s="60" t="s">
        <v>31</v>
      </c>
      <c r="B42" s="60"/>
      <c r="E42" s="60" t="s">
        <v>32</v>
      </c>
      <c r="F42" s="60"/>
      <c r="G42" s="60"/>
    </row>
    <row r="43" spans="1:11" x14ac:dyDescent="0.25">
      <c r="A43" s="61" t="s">
        <v>33</v>
      </c>
      <c r="B43" s="61"/>
      <c r="E43" s="61" t="s">
        <v>34</v>
      </c>
      <c r="F43" s="61"/>
      <c r="G43" s="61"/>
    </row>
    <row r="44" spans="1:11" x14ac:dyDescent="0.25">
      <c r="A44" s="37"/>
      <c r="B44" s="37"/>
      <c r="E44" s="37"/>
      <c r="F44" s="37"/>
      <c r="G44" s="37"/>
    </row>
    <row r="45" spans="1:11" s="33" customFormat="1" ht="11.25" x14ac:dyDescent="0.2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s="33" customFormat="1" ht="11.25" x14ac:dyDescent="0.2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x14ac:dyDescent="0.25">
      <c r="A47" s="31"/>
      <c r="B47" s="37"/>
      <c r="E47" s="37"/>
      <c r="F47" s="37"/>
      <c r="G47" s="37"/>
    </row>
  </sheetData>
  <sheetProtection algorithmName="SHA-512" hashValue="qo8sFI9JnmRiYMw+GtMm0ytVB3Ot3jQYpjBeEpK8lboo/eMsiUoqaes7i5Yv9bBhjdpflVs0ayYEK3223OjM0w==" saltValue="3++FNsQ+XLlRNv83zdLyGg==" spinCount="100000" sheet="1" objects="1" scenarios="1"/>
  <mergeCells count="29"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  <mergeCell ref="G33:G34"/>
    <mergeCell ref="F30:F31"/>
    <mergeCell ref="A33:A34"/>
    <mergeCell ref="C33:C34"/>
    <mergeCell ref="D33:D34"/>
    <mergeCell ref="E33:E34"/>
    <mergeCell ref="F33:F34"/>
    <mergeCell ref="E30:E31"/>
    <mergeCell ref="A30:A31"/>
    <mergeCell ref="B30:B31"/>
    <mergeCell ref="C30:C31"/>
    <mergeCell ref="D30:D31"/>
    <mergeCell ref="G30:G31"/>
    <mergeCell ref="A39:G39"/>
    <mergeCell ref="A42:B42"/>
    <mergeCell ref="E42:G42"/>
    <mergeCell ref="A43:B43"/>
    <mergeCell ref="E43:G43"/>
  </mergeCells>
  <pageMargins left="0.70866141732283472" right="0.70866141732283472" top="0.74803149606299213" bottom="0.74803149606299213" header="0.31496062992125984" footer="0.31496062992125984"/>
  <pageSetup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view="pageBreakPreview" topLeftCell="A16" zoomScale="130" zoomScaleNormal="100" zoomScaleSheetLayoutView="130" workbookViewId="0">
      <selection activeCell="C15" sqref="C15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41" t="s">
        <v>0</v>
      </c>
      <c r="B1" s="41"/>
      <c r="C1" s="41"/>
      <c r="D1" s="41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42" t="s">
        <v>2</v>
      </c>
      <c r="B4" s="42"/>
      <c r="C4" s="42"/>
      <c r="D4" s="42"/>
      <c r="E4" s="42"/>
      <c r="F4" s="42"/>
      <c r="G4" s="42"/>
    </row>
    <row r="5" spans="1:11" x14ac:dyDescent="0.25">
      <c r="A5" s="43" t="s">
        <v>37</v>
      </c>
      <c r="B5" s="43"/>
      <c r="C5" s="43"/>
      <c r="D5" s="43"/>
      <c r="E5" s="43"/>
      <c r="F5" s="43"/>
      <c r="G5" s="43"/>
      <c r="H5" s="4"/>
      <c r="I5" s="4"/>
      <c r="J5" s="4"/>
      <c r="K5" s="4"/>
    </row>
    <row r="6" spans="1:11" x14ac:dyDescent="0.25">
      <c r="C6" s="5" t="s">
        <v>3</v>
      </c>
    </row>
    <row r="8" spans="1:11" x14ac:dyDescent="0.25">
      <c r="A8" s="44" t="s">
        <v>4</v>
      </c>
      <c r="B8" s="45" t="s">
        <v>5</v>
      </c>
      <c r="C8" s="45"/>
      <c r="D8" s="44" t="s">
        <v>6</v>
      </c>
      <c r="E8" s="44" t="s">
        <v>7</v>
      </c>
      <c r="F8" s="46" t="s">
        <v>8</v>
      </c>
      <c r="G8" s="44" t="s">
        <v>9</v>
      </c>
    </row>
    <row r="9" spans="1:11" x14ac:dyDescent="0.25">
      <c r="A9" s="44"/>
      <c r="B9" s="47" t="s">
        <v>10</v>
      </c>
      <c r="C9" s="49" t="s">
        <v>11</v>
      </c>
      <c r="D9" s="44"/>
      <c r="E9" s="44"/>
      <c r="F9" s="44"/>
      <c r="G9" s="44"/>
    </row>
    <row r="10" spans="1:11" x14ac:dyDescent="0.25">
      <c r="A10" s="44"/>
      <c r="B10" s="48"/>
      <c r="C10" s="50"/>
      <c r="D10" s="44"/>
      <c r="E10" s="44"/>
      <c r="F10" s="44"/>
      <c r="G10" s="44"/>
    </row>
    <row r="11" spans="1:11" x14ac:dyDescent="0.25">
      <c r="A11" s="44"/>
      <c r="B11" s="48"/>
      <c r="C11" s="50"/>
      <c r="D11" s="44"/>
      <c r="E11" s="44"/>
      <c r="F11" s="44"/>
      <c r="G11" s="44"/>
    </row>
    <row r="12" spans="1:11" x14ac:dyDescent="0.25">
      <c r="A12" s="6" t="s">
        <v>12</v>
      </c>
      <c r="B12" s="7"/>
      <c r="C12" s="8"/>
      <c r="D12" s="8"/>
      <c r="E12" s="7"/>
      <c r="F12" s="7"/>
      <c r="G12" s="7"/>
    </row>
    <row r="13" spans="1:11" x14ac:dyDescent="0.25">
      <c r="A13" s="9" t="s">
        <v>13</v>
      </c>
      <c r="B13" s="10">
        <v>3046941.77</v>
      </c>
      <c r="C13" s="10">
        <v>7109530.7800000003</v>
      </c>
      <c r="D13" s="10"/>
      <c r="E13" s="10"/>
      <c r="F13" s="10"/>
      <c r="G13" s="10">
        <f>SUM(B13:F13)</f>
        <v>10156472.550000001</v>
      </c>
    </row>
    <row r="14" spans="1:11" x14ac:dyDescent="0.25">
      <c r="A14" s="9" t="s">
        <v>14</v>
      </c>
      <c r="B14" s="10"/>
      <c r="C14" s="10">
        <v>1077514.54</v>
      </c>
      <c r="D14" s="10"/>
      <c r="E14" s="10"/>
      <c r="F14" s="10"/>
      <c r="G14" s="10">
        <f t="shared" ref="G14:G21" si="0">SUM(B14:F14)</f>
        <v>1077514.54</v>
      </c>
    </row>
    <row r="15" spans="1:11" ht="30.6" customHeight="1" x14ac:dyDescent="0.25">
      <c r="A15" s="11" t="s">
        <v>15</v>
      </c>
      <c r="B15" s="12"/>
      <c r="C15" s="12"/>
      <c r="D15" s="12"/>
      <c r="E15" s="12"/>
      <c r="F15" s="12"/>
      <c r="G15" s="10">
        <f t="shared" si="0"/>
        <v>0</v>
      </c>
    </row>
    <row r="16" spans="1:11" ht="14.45" customHeight="1" x14ac:dyDescent="0.25">
      <c r="A16" s="13" t="s">
        <v>38</v>
      </c>
      <c r="B16" s="14"/>
      <c r="C16" s="14">
        <v>5134893.66</v>
      </c>
      <c r="D16" s="14"/>
      <c r="E16" s="14"/>
      <c r="F16" s="14"/>
      <c r="G16" s="10">
        <f t="shared" si="0"/>
        <v>5134893.66</v>
      </c>
    </row>
    <row r="17" spans="1:9" ht="14.45" customHeight="1" x14ac:dyDescent="0.25">
      <c r="A17" s="13" t="s">
        <v>39</v>
      </c>
      <c r="B17" s="14"/>
      <c r="C17" s="14">
        <v>1048248.8</v>
      </c>
      <c r="D17" s="14"/>
      <c r="E17" s="14"/>
      <c r="F17" s="14"/>
      <c r="G17" s="10">
        <f t="shared" si="0"/>
        <v>1048248.8</v>
      </c>
    </row>
    <row r="18" spans="1:9" ht="14.45" customHeight="1" x14ac:dyDescent="0.25">
      <c r="A18" s="13" t="s">
        <v>36</v>
      </c>
      <c r="B18" s="14"/>
      <c r="C18" s="14">
        <v>118491.75000000163</v>
      </c>
      <c r="D18" s="14"/>
      <c r="E18" s="14"/>
      <c r="F18" s="14"/>
      <c r="G18" s="10">
        <f t="shared" si="0"/>
        <v>118491.75000000163</v>
      </c>
    </row>
    <row r="19" spans="1:9" x14ac:dyDescent="0.25">
      <c r="A19" s="13" t="s">
        <v>40</v>
      </c>
      <c r="B19" s="14"/>
      <c r="C19" s="14"/>
      <c r="D19" s="14"/>
      <c r="E19" s="14"/>
      <c r="F19" s="14"/>
      <c r="G19" s="10">
        <f t="shared" si="0"/>
        <v>0</v>
      </c>
    </row>
    <row r="20" spans="1:9" ht="15.6" customHeight="1" x14ac:dyDescent="0.25">
      <c r="A20" s="13" t="s">
        <v>41</v>
      </c>
      <c r="B20" s="15"/>
      <c r="C20" s="15"/>
      <c r="D20" s="15"/>
      <c r="E20" s="15"/>
      <c r="F20" s="15"/>
      <c r="G20" s="10">
        <f t="shared" si="0"/>
        <v>0</v>
      </c>
    </row>
    <row r="21" spans="1:9" x14ac:dyDescent="0.25">
      <c r="A21" s="16" t="s">
        <v>16</v>
      </c>
      <c r="B21" s="12"/>
      <c r="C21" s="17"/>
      <c r="D21" s="12"/>
      <c r="E21" s="17"/>
      <c r="F21" s="12"/>
      <c r="G21" s="10">
        <f t="shared" si="0"/>
        <v>0</v>
      </c>
    </row>
    <row r="22" spans="1:9" s="22" customFormat="1" x14ac:dyDescent="0.25">
      <c r="A22" s="18" t="s">
        <v>17</v>
      </c>
      <c r="B22" s="19">
        <f>SUM(B13:B21)</f>
        <v>3046941.77</v>
      </c>
      <c r="C22" s="19">
        <f t="shared" ref="C22:G22" si="1">SUM(C13:C21)</f>
        <v>14488679.530000003</v>
      </c>
      <c r="D22" s="19">
        <f t="shared" si="1"/>
        <v>0</v>
      </c>
      <c r="E22" s="19">
        <f t="shared" si="1"/>
        <v>0</v>
      </c>
      <c r="F22" s="19">
        <f t="shared" si="1"/>
        <v>0</v>
      </c>
      <c r="G22" s="19">
        <f t="shared" si="1"/>
        <v>17535621.300000001</v>
      </c>
      <c r="H22" s="21">
        <v>0</v>
      </c>
    </row>
    <row r="23" spans="1:9" x14ac:dyDescent="0.25">
      <c r="A23" s="23" t="s">
        <v>18</v>
      </c>
      <c r="B23" s="24"/>
      <c r="C23" s="24"/>
      <c r="D23" s="24"/>
      <c r="E23" s="24"/>
      <c r="F23" s="24"/>
      <c r="G23" s="10">
        <f t="shared" ref="G23:G37" si="2">SUM(B23:F23)</f>
        <v>0</v>
      </c>
    </row>
    <row r="24" spans="1:9" ht="14.45" customHeight="1" x14ac:dyDescent="0.25">
      <c r="A24" s="23" t="s">
        <v>19</v>
      </c>
      <c r="B24" s="24"/>
      <c r="C24" s="24"/>
      <c r="D24" s="24"/>
      <c r="E24" s="24"/>
      <c r="F24" s="24"/>
      <c r="G24" s="10">
        <f t="shared" si="2"/>
        <v>0</v>
      </c>
    </row>
    <row r="25" spans="1:9" ht="14.45" customHeight="1" x14ac:dyDescent="0.25">
      <c r="A25" s="23" t="s">
        <v>20</v>
      </c>
      <c r="B25" s="24"/>
      <c r="C25" s="24"/>
      <c r="D25" s="24"/>
      <c r="E25" s="24"/>
      <c r="F25" s="24"/>
      <c r="G25" s="10">
        <f t="shared" si="2"/>
        <v>0</v>
      </c>
    </row>
    <row r="26" spans="1:9" ht="14.45" customHeight="1" x14ac:dyDescent="0.25">
      <c r="A26" s="23" t="s">
        <v>35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21</v>
      </c>
      <c r="B27" s="24"/>
      <c r="C27" s="24">
        <v>33175</v>
      </c>
      <c r="D27" s="24"/>
      <c r="E27" s="24"/>
      <c r="F27" s="24"/>
      <c r="G27" s="10">
        <f t="shared" si="2"/>
        <v>33175</v>
      </c>
    </row>
    <row r="28" spans="1:9" ht="14.45" customHeight="1" x14ac:dyDescent="0.25">
      <c r="A28" s="23" t="s">
        <v>22</v>
      </c>
      <c r="B28" s="24"/>
      <c r="C28" s="24"/>
      <c r="D28" s="24"/>
      <c r="E28" s="24"/>
      <c r="F28" s="24"/>
      <c r="G28" s="10">
        <f t="shared" si="2"/>
        <v>0</v>
      </c>
    </row>
    <row r="29" spans="1:9" ht="14.45" customHeight="1" x14ac:dyDescent="0.25">
      <c r="A29" s="23" t="s">
        <v>23</v>
      </c>
      <c r="B29" s="24"/>
      <c r="C29" s="24">
        <v>34000</v>
      </c>
      <c r="D29" s="24"/>
      <c r="E29" s="24"/>
      <c r="F29" s="24"/>
      <c r="G29" s="10">
        <f t="shared" si="2"/>
        <v>34000</v>
      </c>
    </row>
    <row r="30" spans="1:9" x14ac:dyDescent="0.25">
      <c r="A30" s="51" t="s">
        <v>24</v>
      </c>
      <c r="B30" s="53"/>
      <c r="C30" s="53"/>
      <c r="D30" s="53"/>
      <c r="E30" s="53"/>
      <c r="F30" s="54"/>
      <c r="G30" s="10">
        <f t="shared" si="2"/>
        <v>0</v>
      </c>
      <c r="I30" s="22"/>
    </row>
    <row r="31" spans="1:9" x14ac:dyDescent="0.25">
      <c r="A31" s="52"/>
      <c r="B31" s="53"/>
      <c r="C31" s="53"/>
      <c r="D31" s="53"/>
      <c r="E31" s="53"/>
      <c r="F31" s="54"/>
      <c r="G31" s="10">
        <f t="shared" si="2"/>
        <v>0</v>
      </c>
    </row>
    <row r="32" spans="1:9" ht="14.45" customHeight="1" x14ac:dyDescent="0.25">
      <c r="A32" s="25" t="s">
        <v>25</v>
      </c>
      <c r="B32" s="10"/>
      <c r="C32" s="10"/>
      <c r="D32" s="10"/>
      <c r="E32" s="10"/>
      <c r="F32" s="10"/>
      <c r="G32" s="10">
        <f t="shared" si="2"/>
        <v>0</v>
      </c>
    </row>
    <row r="33" spans="1:11" s="26" customFormat="1" x14ac:dyDescent="0.25">
      <c r="A33" s="57" t="s">
        <v>26</v>
      </c>
      <c r="C33" s="54"/>
      <c r="D33" s="54"/>
      <c r="E33" s="54"/>
      <c r="F33" s="54"/>
      <c r="G33" s="10">
        <f t="shared" si="2"/>
        <v>0</v>
      </c>
    </row>
    <row r="34" spans="1:11" s="26" customFormat="1" x14ac:dyDescent="0.25">
      <c r="A34" s="58"/>
      <c r="C34" s="54"/>
      <c r="D34" s="54"/>
      <c r="E34" s="54"/>
      <c r="F34" s="54"/>
      <c r="G34" s="10">
        <f t="shared" si="2"/>
        <v>0</v>
      </c>
    </row>
    <row r="35" spans="1:11" ht="14.45" customHeight="1" x14ac:dyDescent="0.25">
      <c r="A35" s="25" t="s">
        <v>27</v>
      </c>
      <c r="B35" s="10"/>
      <c r="C35" s="10"/>
      <c r="D35" s="10"/>
      <c r="E35" s="10"/>
      <c r="F35" s="10"/>
      <c r="G35" s="10">
        <f t="shared" si="2"/>
        <v>0</v>
      </c>
    </row>
    <row r="36" spans="1:11" x14ac:dyDescent="0.25">
      <c r="A36" s="25" t="s">
        <v>28</v>
      </c>
      <c r="B36" s="10">
        <f>SUM(B24:B35)</f>
        <v>0</v>
      </c>
      <c r="C36" s="10">
        <f t="shared" ref="C36:E36" si="3">SUM(C24:C35)</f>
        <v>67175</v>
      </c>
      <c r="D36" s="10">
        <f t="shared" si="3"/>
        <v>0</v>
      </c>
      <c r="E36" s="10">
        <f t="shared" si="3"/>
        <v>0</v>
      </c>
      <c r="F36" s="10"/>
      <c r="G36" s="10">
        <f t="shared" si="2"/>
        <v>67175</v>
      </c>
    </row>
    <row r="37" spans="1:11" s="22" customFormat="1" x14ac:dyDescent="0.25">
      <c r="A37" s="27" t="s">
        <v>29</v>
      </c>
      <c r="B37" s="20">
        <f>B22-B36</f>
        <v>3046941.77</v>
      </c>
      <c r="C37" s="20">
        <f t="shared" ref="C37:F37" si="4">C22-C36</f>
        <v>14421504.530000003</v>
      </c>
      <c r="D37" s="20">
        <f t="shared" si="4"/>
        <v>0</v>
      </c>
      <c r="E37" s="20">
        <f t="shared" si="4"/>
        <v>0</v>
      </c>
      <c r="F37" s="20">
        <f t="shared" si="4"/>
        <v>0</v>
      </c>
      <c r="G37" s="20">
        <f t="shared" si="2"/>
        <v>17468446.300000004</v>
      </c>
    </row>
    <row r="38" spans="1:11" ht="10.5" customHeight="1" x14ac:dyDescent="0.25">
      <c r="C38" s="28"/>
      <c r="G38" s="29"/>
    </row>
    <row r="39" spans="1:11" ht="14.45" customHeight="1" x14ac:dyDescent="0.25">
      <c r="A39" s="59" t="s">
        <v>30</v>
      </c>
      <c r="B39" s="59"/>
      <c r="C39" s="59"/>
      <c r="D39" s="59"/>
      <c r="E39" s="59"/>
      <c r="F39" s="59"/>
      <c r="G39" s="59"/>
    </row>
    <row r="40" spans="1:11" ht="9" customHeight="1" x14ac:dyDescent="0.25">
      <c r="A40" s="34"/>
      <c r="B40" s="34"/>
      <c r="C40" s="34"/>
      <c r="D40" s="34"/>
      <c r="E40" s="34"/>
      <c r="F40" s="34"/>
      <c r="G40" s="34"/>
    </row>
    <row r="41" spans="1:11" x14ac:dyDescent="0.25">
      <c r="C41" s="30"/>
      <c r="D41" s="30"/>
      <c r="E41" s="30"/>
      <c r="F41" s="30"/>
      <c r="G41" s="30"/>
    </row>
    <row r="42" spans="1:11" x14ac:dyDescent="0.25">
      <c r="A42" s="60" t="s">
        <v>31</v>
      </c>
      <c r="B42" s="60"/>
      <c r="E42" s="60" t="s">
        <v>32</v>
      </c>
      <c r="F42" s="60"/>
      <c r="G42" s="60"/>
    </row>
    <row r="43" spans="1:11" x14ac:dyDescent="0.25">
      <c r="A43" s="61" t="s">
        <v>33</v>
      </c>
      <c r="B43" s="61"/>
      <c r="E43" s="61" t="s">
        <v>34</v>
      </c>
      <c r="F43" s="61"/>
      <c r="G43" s="61"/>
    </row>
    <row r="44" spans="1:11" x14ac:dyDescent="0.25">
      <c r="A44" s="35"/>
      <c r="B44" s="35"/>
      <c r="E44" s="35"/>
      <c r="F44" s="35"/>
      <c r="G44" s="35"/>
    </row>
    <row r="45" spans="1:11" s="33" customFormat="1" ht="11.25" x14ac:dyDescent="0.2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s="33" customFormat="1" ht="11.25" x14ac:dyDescent="0.2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x14ac:dyDescent="0.25">
      <c r="A47" s="31"/>
      <c r="B47" s="35"/>
      <c r="E47" s="35"/>
      <c r="F47" s="35"/>
      <c r="G47" s="35"/>
    </row>
  </sheetData>
  <sheetProtection algorithmName="SHA-512" hashValue="IMAzOo52acaL3SZYpNO5DYHIGY1TnlfeUkJJOUOGv9pk80ejbYWpy1tNLPZwet0Bt5NHRZh3vL3P6ggWrBh39Q==" saltValue="ikgtzccniXfpKawThP556Q==" spinCount="100000" sheet="1" objects="1" scenarios="1"/>
  <mergeCells count="27">
    <mergeCell ref="A39:G39"/>
    <mergeCell ref="A42:B42"/>
    <mergeCell ref="E42:G42"/>
    <mergeCell ref="A43:B43"/>
    <mergeCell ref="E43:G43"/>
    <mergeCell ref="A33:A34"/>
    <mergeCell ref="C33:C34"/>
    <mergeCell ref="D33:D34"/>
    <mergeCell ref="E33:E34"/>
    <mergeCell ref="F33:F34"/>
    <mergeCell ref="A30:A31"/>
    <mergeCell ref="B30:B31"/>
    <mergeCell ref="C30:C31"/>
    <mergeCell ref="D30:D31"/>
    <mergeCell ref="F30:F31"/>
    <mergeCell ref="E30:E31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3rd Qtr 2023</vt:lpstr>
      <vt:lpstr>2nd Qtr 2023</vt:lpstr>
      <vt:lpstr>1st Qtr 2023</vt:lpstr>
      <vt:lpstr>'1st Qtr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2023-10-26T08:47:24Z</cp:lastPrinted>
  <dcterms:created xsi:type="dcterms:W3CDTF">2020-06-11T06:32:05Z</dcterms:created>
  <dcterms:modified xsi:type="dcterms:W3CDTF">2023-11-16T07:30:06Z</dcterms:modified>
</cp:coreProperties>
</file>