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980" yWindow="-225" windowWidth="17655" windowHeight="11685"/>
  </bookViews>
  <sheets>
    <sheet name="2nd Qtr 2021" sheetId="4" r:id="rId1"/>
    <sheet name="1st Qtr 2021" sheetId="3" state="hidden" r:id="rId2"/>
  </sheets>
  <definedNames>
    <definedName name="_xlnm.Print_Area" localSheetId="1">'1st Qtr 2021'!$A$1:$G$47</definedName>
    <definedName name="_xlnm.Print_Area" localSheetId="0">'2nd Qtr 2021'!$A$1:$G$47</definedName>
  </definedNames>
  <calcPr calcId="162913"/>
</workbook>
</file>

<file path=xl/calcChain.xml><?xml version="1.0" encoding="utf-8"?>
<calcChain xmlns="http://schemas.openxmlformats.org/spreadsheetml/2006/main">
  <c r="C27" i="4" l="1"/>
  <c r="C32" i="4"/>
  <c r="C36" i="4"/>
  <c r="C13" i="4" l="1"/>
  <c r="E37" i="4" l="1"/>
  <c r="F36" i="4"/>
  <c r="E36" i="4"/>
  <c r="D36" i="4"/>
  <c r="B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F22" i="4"/>
  <c r="F37" i="4" s="1"/>
  <c r="E22" i="4"/>
  <c r="D22" i="4"/>
  <c r="D37" i="4" s="1"/>
  <c r="C22" i="4"/>
  <c r="C37" i="4" s="1"/>
  <c r="B22" i="4"/>
  <c r="B37" i="4" s="1"/>
  <c r="G21" i="4"/>
  <c r="G20" i="4"/>
  <c r="G19" i="4"/>
  <c r="G18" i="4"/>
  <c r="G17" i="4"/>
  <c r="G16" i="4"/>
  <c r="G15" i="4"/>
  <c r="G14" i="4"/>
  <c r="C14" i="4"/>
  <c r="G13" i="4"/>
  <c r="G36" i="4" l="1"/>
  <c r="G37" i="4"/>
  <c r="G22" i="4"/>
  <c r="G14" i="3"/>
  <c r="G15" i="3"/>
  <c r="G16" i="3"/>
  <c r="G17" i="3"/>
  <c r="G18" i="3"/>
  <c r="G19" i="3"/>
  <c r="G20" i="3"/>
  <c r="G21" i="3"/>
  <c r="C14" i="3"/>
  <c r="G23" i="3" l="1"/>
  <c r="G24" i="3"/>
  <c r="G25" i="3"/>
  <c r="G26" i="3"/>
  <c r="G28" i="3"/>
  <c r="G29" i="3"/>
  <c r="G30" i="3"/>
  <c r="G31" i="3"/>
  <c r="G32" i="3"/>
  <c r="G33" i="3"/>
  <c r="G34" i="3"/>
  <c r="G35" i="3"/>
  <c r="G27" i="3" l="1"/>
  <c r="F36" i="3" l="1"/>
  <c r="E36" i="3"/>
  <c r="D36" i="3"/>
  <c r="C36" i="3"/>
  <c r="B36" i="3"/>
  <c r="F22" i="3"/>
  <c r="E22" i="3"/>
  <c r="D22" i="3"/>
  <c r="C22" i="3"/>
  <c r="B22" i="3"/>
  <c r="G13" i="3"/>
  <c r="G22" i="3" l="1"/>
  <c r="D37" i="3"/>
  <c r="E37" i="3"/>
  <c r="C37" i="3"/>
  <c r="G36" i="3"/>
  <c r="F37" i="3"/>
  <c r="B37" i="3"/>
  <c r="G37" i="3" l="1"/>
</calcChain>
</file>

<file path=xl/comments1.xml><?xml version="1.0" encoding="utf-8"?>
<comments xmlns="http://schemas.openxmlformats.org/spreadsheetml/2006/main">
  <authors>
    <author>dell</author>
  </authors>
  <commentList>
    <comment ref="C33" author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C33" authorId="0">
      <text>
        <r>
          <rPr>
            <b/>
            <sz val="9"/>
            <color indexed="81"/>
            <rFont val="Tahoma"/>
            <family val="2"/>
          </rPr>
          <t>Refund was deducted and Obligated was included in this amount</t>
        </r>
      </text>
    </comment>
  </commentList>
</comments>
</file>

<file path=xl/sharedStrings.xml><?xml version="1.0" encoding="utf-8"?>
<sst xmlns="http://schemas.openxmlformats.org/spreadsheetml/2006/main" count="84" uniqueCount="43">
  <si>
    <t>FDP Form 8 - Local Disaster Risk Reduction and Management Fund Utilization</t>
  </si>
  <si>
    <t>(Commission on Audit Form)</t>
  </si>
  <si>
    <t>LOCAL DISASTER RISK REDUCTION AND MANAGEMENT FUND UTILIZATION</t>
  </si>
  <si>
    <t>Province, City or Municipality Asingan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</si>
  <si>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</si>
  <si>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</si>
  <si>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</si>
  <si>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</si>
  <si>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</si>
  <si>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</si>
  <si>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</si>
  <si>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</si>
  <si>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</si>
  <si>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 xml:space="preserve">     Current Appropriations</t>
  </si>
  <si>
    <t xml:space="preserve">     Continuing Appropriations</t>
  </si>
  <si>
    <t xml:space="preserve">     Previous Years' Appropriations Transferred to the Special Trust Fund</t>
  </si>
  <si>
    <t xml:space="preserve">       Transfer/Grants</t>
  </si>
  <si>
    <t xml:space="preserve">       Total Funds Available</t>
  </si>
  <si>
    <t>B. Utilization</t>
  </si>
  <si>
    <t xml:space="preserve">     Medicines</t>
  </si>
  <si>
    <t xml:space="preserve">     Food Supplies</t>
  </si>
  <si>
    <t xml:space="preserve">     Other Supplies - tarpaulin etc.</t>
  </si>
  <si>
    <t xml:space="preserve">     Repair of Evacuation Center</t>
  </si>
  <si>
    <t xml:space="preserve">     Trainings</t>
  </si>
  <si>
    <t xml:space="preserve">     Construction of Evacuation
      Center</t>
  </si>
  <si>
    <t xml:space="preserve">    Equipment</t>
  </si>
  <si>
    <t xml:space="preserve">     Construction/Rehabilitation for 
      Preventive Measures</t>
  </si>
  <si>
    <t xml:space="preserve">    Transfers to other LGUs</t>
  </si>
  <si>
    <t xml:space="preserve">    Total Utilization</t>
  </si>
  <si>
    <t xml:space="preserve">    Unutilized Balance</t>
  </si>
  <si>
    <t xml:space="preserve">We hereby certify that we have reviewed the contents and hereby attest to the veracity and correctness of tha data or information contained in this document.
</t>
  </si>
  <si>
    <t>MARJORIE V. TINTE</t>
  </si>
  <si>
    <t>ENGR. CARLOS F. LOPEZ, JR.</t>
  </si>
  <si>
    <t>Municipal Accountant</t>
  </si>
  <si>
    <t>Municipal Mayor</t>
  </si>
  <si>
    <t xml:space="preserve">                   (Year 2) - 2018</t>
  </si>
  <si>
    <t xml:space="preserve">     Financial/Cash Assistance</t>
  </si>
  <si>
    <t>1st QUARTER, CY 2021</t>
  </si>
  <si>
    <t xml:space="preserve">                   (Year 1)- 2020</t>
  </si>
  <si>
    <t xml:space="preserve">                   (Year 2) - 2019</t>
  </si>
  <si>
    <t xml:space="preserve">                   (Year 3) - 2017</t>
  </si>
  <si>
    <t xml:space="preserve">                   (Year 4) - 2016</t>
  </si>
  <si>
    <t>2nd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</si>
</sst>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6" fillId="0" borderId="0" xfId="0" applyFont="1" applyFill="1"/>
    <xf numFmtId="0" fontId="0" fillId="0" borderId="1" xfId="0" applyFill="1" applyBorder="1" applyAlignment="1"/>
    <xf numFmtId="0" fontId="0" fillId="0" borderId="1" xfId="0" applyFill="1" applyBorder="1"/>
    <xf numFmtId="43" fontId="0" fillId="0" borderId="1" xfId="0" applyNumberFormat="1" applyFill="1" applyBorder="1"/>
    <xf numFmtId="0" fontId="6" fillId="0" borderId="1" xfId="0" applyFont="1" applyFill="1" applyBorder="1"/>
    <xf numFmtId="43" fontId="0" fillId="0" borderId="1" xfId="1" applyFont="1" applyFill="1" applyBorder="1"/>
    <xf numFmtId="0" fontId="6" fillId="0" borderId="1" xfId="0" applyFont="1" applyFill="1" applyBorder="1" applyAlignment="1">
      <alignment vertical="top" wrapText="1"/>
    </xf>
    <xf numFmtId="43" fontId="6" fillId="0" borderId="1" xfId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top"/>
    </xf>
    <xf numFmtId="43" fontId="6" fillId="0" borderId="3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3" fontId="6" fillId="0" borderId="5" xfId="1" applyFont="1" applyFill="1" applyBorder="1" applyAlignment="1">
      <alignment vertical="center" wrapText="1"/>
    </xf>
    <xf numFmtId="0" fontId="11" fillId="0" borderId="1" xfId="0" applyFont="1" applyFill="1" applyBorder="1" applyAlignment="1"/>
    <xf numFmtId="43" fontId="2" fillId="0" borderId="1" xfId="1" applyFont="1" applyFill="1" applyBorder="1" applyAlignment="1"/>
    <xf numFmtId="43" fontId="2" fillId="0" borderId="1" xfId="1" applyFont="1" applyFill="1" applyBorder="1"/>
    <xf numFmtId="43" fontId="2" fillId="0" borderId="0" xfId="0" applyNumberFormat="1" applyFont="1" applyFill="1"/>
    <xf numFmtId="0" fontId="2" fillId="0" borderId="0" xfId="0" applyFont="1" applyFill="1"/>
    <xf numFmtId="0" fontId="7" fillId="0" borderId="1" xfId="0" applyFont="1" applyFill="1" applyBorder="1" applyAlignment="1"/>
    <xf numFmtId="43" fontId="0" fillId="0" borderId="1" xfId="1" applyFont="1" applyFill="1" applyBorder="1" applyAlignment="1"/>
    <xf numFmtId="0" fontId="7" fillId="0" borderId="1" xfId="0" applyFont="1" applyFill="1" applyBorder="1"/>
    <xf numFmtId="0" fontId="0" fillId="0" borderId="0" xfId="0" applyFill="1" applyAlignment="1">
      <alignment vertical="center"/>
    </xf>
    <xf numFmtId="0" fontId="11" fillId="0" borderId="1" xfId="0" applyFont="1" applyFill="1" applyBorder="1"/>
    <xf numFmtId="164" fontId="0" fillId="0" borderId="0" xfId="0" applyNumberFormat="1" applyFill="1"/>
    <xf numFmtId="43" fontId="0" fillId="0" borderId="0" xfId="0" applyNumberFormat="1" applyFill="1"/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left"/>
    </xf>
    <xf numFmtId="43" fontId="8" fillId="0" borderId="0" xfId="1" applyFont="1" applyFill="1"/>
    <xf numFmtId="0" fontId="8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3" fontId="0" fillId="0" borderId="1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tabSelected="1" zoomScaleNormal="100" zoomScaleSheetLayoutView="130" workbookViewId="0">
      <selection activeCell="D3" sqref="D3"/>
    </sheetView>
  </sheetViews>
  <sheetFormatPr defaultRowHeight="15" x14ac:dyDescent="0.25"/>
  <cols>
    <col min="1" max="1" width="30.140625" style="1" customWidth="1"/>
    <col min="2" max="2" width="14" style="1" customWidth="1"/>
    <col min="3" max="3" width="15.5703125" style="1" customWidth="1"/>
    <col min="4" max="4" width="17.140625" style="1" customWidth="1"/>
    <col min="5" max="5" width="15" style="1" customWidth="1"/>
    <col min="6" max="6" width="14.85546875" style="1" customWidth="1"/>
    <col min="7" max="7" width="16.5703125" style="1" customWidth="1"/>
    <col min="8" max="8" width="11.140625" style="1" bestFit="1" customWidth="1"/>
    <col min="9" max="16384" width="9.140625" style="1"/>
  </cols>
  <sheetData>
    <row r="1" spans="1:11" ht="11.25" customHeight="1" x14ac:dyDescent="0.25">
      <c r="A1" s="38" t="s">
        <v>0</v>
      </c>
      <c r="B1" s="38"/>
      <c r="C1" s="38"/>
      <c r="D1" s="38"/>
    </row>
    <row r="2" spans="1:11" ht="11.25" customHeight="1" x14ac:dyDescent="0.25">
      <c r="A2" s="2" t="s">
        <v>1</v>
      </c>
      <c r="B2" s="2"/>
      <c r="C2" s="2"/>
      <c r="D2" s="2"/>
    </row>
    <row r="3" spans="1:11" ht="7.5" customHeight="1" x14ac:dyDescent="0.25">
      <c r="A3" s="3"/>
    </row>
    <row r="4" spans="1:11" x14ac:dyDescent="0.25">
      <c r="A4" s="39" t="s">
        <v>2</v>
      </c>
      <c r="B4" s="39"/>
      <c r="C4" s="39"/>
      <c r="D4" s="39"/>
      <c r="E4" s="39"/>
      <c r="F4" s="39"/>
      <c r="G4" s="39"/>
    </row>
    <row r="5" spans="1:11" x14ac:dyDescent="0.25">
      <c r="A5" s="40" t="s">
        <v>42</v>
      </c>
      <c r="B5" s="40"/>
      <c r="C5" s="40"/>
      <c r="D5" s="40"/>
      <c r="E5" s="40"/>
      <c r="F5" s="40"/>
      <c r="G5" s="40"/>
      <c r="H5" s="4"/>
      <c r="I5" s="4"/>
      <c r="J5" s="4"/>
      <c r="K5" s="4"/>
    </row>
    <row r="6" spans="1:11" x14ac:dyDescent="0.25">
      <c r="C6" s="5" t="s">
        <v>3</v>
      </c>
    </row>
    <row r="8" spans="1:11" x14ac:dyDescent="0.25">
      <c r="A8" s="41" t="s">
        <v>4</v>
      </c>
      <c r="B8" s="42" t="s">
        <v>5</v>
      </c>
      <c r="C8" s="42"/>
      <c r="D8" s="41" t="s">
        <v>6</v>
      </c>
      <c r="E8" s="41" t="s">
        <v>7</v>
      </c>
      <c r="F8" s="43" t="s">
        <v>8</v>
      </c>
      <c r="G8" s="41" t="s">
        <v>9</v>
      </c>
    </row>
    <row r="9" spans="1:11" x14ac:dyDescent="0.25">
      <c r="A9" s="41"/>
      <c r="B9" s="44" t="s">
        <v>10</v>
      </c>
      <c r="C9" s="46" t="s">
        <v>11</v>
      </c>
      <c r="D9" s="41"/>
      <c r="E9" s="41"/>
      <c r="F9" s="41"/>
      <c r="G9" s="41"/>
    </row>
    <row r="10" spans="1:11" x14ac:dyDescent="0.25">
      <c r="A10" s="41"/>
      <c r="B10" s="45"/>
      <c r="C10" s="47"/>
      <c r="D10" s="41"/>
      <c r="E10" s="41"/>
      <c r="F10" s="41"/>
      <c r="G10" s="41"/>
    </row>
    <row r="11" spans="1:11" x14ac:dyDescent="0.25">
      <c r="A11" s="41"/>
      <c r="B11" s="45"/>
      <c r="C11" s="47"/>
      <c r="D11" s="41"/>
      <c r="E11" s="41"/>
      <c r="F11" s="41"/>
      <c r="G11" s="41"/>
    </row>
    <row r="12" spans="1:11" x14ac:dyDescent="0.25">
      <c r="A12" s="6" t="s">
        <v>12</v>
      </c>
      <c r="B12" s="7"/>
      <c r="C12" s="8"/>
      <c r="D12" s="8"/>
      <c r="E12" s="7"/>
      <c r="F12" s="7"/>
      <c r="G12" s="7"/>
    </row>
    <row r="13" spans="1:11" x14ac:dyDescent="0.25">
      <c r="A13" s="9" t="s">
        <v>13</v>
      </c>
      <c r="B13" s="10"/>
      <c r="C13" s="10">
        <f>6611680+58234.8</f>
        <v>6669914.7999999998</v>
      </c>
      <c r="D13" s="10"/>
      <c r="E13" s="10"/>
      <c r="F13" s="10"/>
      <c r="G13" s="10">
        <f>SUM(B13:F13)</f>
        <v>6669914.7999999998</v>
      </c>
    </row>
    <row r="14" spans="1:11" x14ac:dyDescent="0.25">
      <c r="A14" s="9" t="s">
        <v>14</v>
      </c>
      <c r="B14" s="10"/>
      <c r="C14" s="10">
        <f>2093920+884117.9</f>
        <v>2978037.9</v>
      </c>
      <c r="D14" s="10"/>
      <c r="E14" s="10"/>
      <c r="F14" s="10"/>
      <c r="G14" s="10">
        <f t="shared" ref="G14:G21" si="0">SUM(B14:F14)</f>
        <v>2978037.9</v>
      </c>
    </row>
    <row r="15" spans="1:11" ht="30.6" customHeight="1" x14ac:dyDescent="0.25">
      <c r="A15" s="11" t="s">
        <v>15</v>
      </c>
      <c r="B15" s="12"/>
      <c r="C15" s="12"/>
      <c r="D15" s="12"/>
      <c r="E15" s="12"/>
      <c r="F15" s="12"/>
      <c r="G15" s="10">
        <f t="shared" si="0"/>
        <v>0</v>
      </c>
    </row>
    <row r="16" spans="1:11" ht="14.45" customHeight="1" x14ac:dyDescent="0.25">
      <c r="A16" s="13" t="s">
        <v>38</v>
      </c>
      <c r="B16" s="14"/>
      <c r="C16" s="14">
        <v>305286.17</v>
      </c>
      <c r="D16" s="14"/>
      <c r="E16" s="14"/>
      <c r="F16" s="14"/>
      <c r="G16" s="10">
        <f t="shared" si="0"/>
        <v>305286.17</v>
      </c>
    </row>
    <row r="17" spans="1:9" ht="14.45" customHeight="1" x14ac:dyDescent="0.25">
      <c r="A17" s="13" t="s">
        <v>39</v>
      </c>
      <c r="B17" s="14"/>
      <c r="C17" s="14">
        <v>83505.58</v>
      </c>
      <c r="D17" s="14"/>
      <c r="E17" s="14"/>
      <c r="F17" s="14"/>
      <c r="G17" s="10">
        <f t="shared" si="0"/>
        <v>83505.58</v>
      </c>
    </row>
    <row r="18" spans="1:9" ht="14.45" customHeight="1" x14ac:dyDescent="0.25">
      <c r="A18" s="13" t="s">
        <v>35</v>
      </c>
      <c r="B18" s="14"/>
      <c r="C18" s="14"/>
      <c r="D18" s="14"/>
      <c r="E18" s="14"/>
      <c r="F18" s="14"/>
      <c r="G18" s="10">
        <f t="shared" si="0"/>
        <v>0</v>
      </c>
    </row>
    <row r="19" spans="1:9" x14ac:dyDescent="0.25">
      <c r="A19" s="13" t="s">
        <v>40</v>
      </c>
      <c r="B19" s="14"/>
      <c r="C19" s="14"/>
      <c r="D19" s="14"/>
      <c r="E19" s="14"/>
      <c r="F19" s="14"/>
      <c r="G19" s="10">
        <f t="shared" si="0"/>
        <v>0</v>
      </c>
    </row>
    <row r="20" spans="1:9" ht="15.6" customHeight="1" x14ac:dyDescent="0.25">
      <c r="A20" s="13" t="s">
        <v>41</v>
      </c>
      <c r="B20" s="15"/>
      <c r="C20" s="15"/>
      <c r="D20" s="15"/>
      <c r="E20" s="15"/>
      <c r="F20" s="15"/>
      <c r="G20" s="10">
        <f t="shared" si="0"/>
        <v>0</v>
      </c>
    </row>
    <row r="21" spans="1:9" x14ac:dyDescent="0.25">
      <c r="A21" s="16" t="s">
        <v>16</v>
      </c>
      <c r="B21" s="12"/>
      <c r="C21" s="17"/>
      <c r="D21" s="12"/>
      <c r="E21" s="17"/>
      <c r="F21" s="12">
        <v>50155</v>
      </c>
      <c r="G21" s="10">
        <f t="shared" si="0"/>
        <v>50155</v>
      </c>
    </row>
    <row r="22" spans="1:9" s="22" customFormat="1" x14ac:dyDescent="0.25">
      <c r="A22" s="18" t="s">
        <v>17</v>
      </c>
      <c r="B22" s="19">
        <f>SUM(B13:B21)</f>
        <v>0</v>
      </c>
      <c r="C22" s="19">
        <f t="shared" ref="C22:F22" si="1">SUM(C13:C21)</f>
        <v>10036744.449999999</v>
      </c>
      <c r="D22" s="19">
        <f t="shared" si="1"/>
        <v>0</v>
      </c>
      <c r="E22" s="19">
        <f t="shared" si="1"/>
        <v>0</v>
      </c>
      <c r="F22" s="19">
        <f t="shared" si="1"/>
        <v>50155</v>
      </c>
      <c r="G22" s="20">
        <f t="shared" ref="G22:G37" si="2">SUM(B22:F22)</f>
        <v>10086899.449999999</v>
      </c>
      <c r="H22" s="21">
        <v>0</v>
      </c>
    </row>
    <row r="23" spans="1:9" x14ac:dyDescent="0.25">
      <c r="A23" s="23" t="s">
        <v>18</v>
      </c>
      <c r="B23" s="24"/>
      <c r="C23" s="24"/>
      <c r="D23" s="24"/>
      <c r="E23" s="24"/>
      <c r="F23" s="24"/>
      <c r="G23" s="10">
        <f t="shared" si="2"/>
        <v>0</v>
      </c>
    </row>
    <row r="24" spans="1:9" ht="14.45" customHeight="1" x14ac:dyDescent="0.25">
      <c r="A24" s="23" t="s">
        <v>19</v>
      </c>
      <c r="B24" s="24"/>
      <c r="C24" s="24">
        <v>189800</v>
      </c>
      <c r="D24" s="24"/>
      <c r="E24" s="24"/>
      <c r="F24" s="24"/>
      <c r="G24" s="10">
        <f t="shared" si="2"/>
        <v>189800</v>
      </c>
    </row>
    <row r="25" spans="1:9" ht="14.45" customHeight="1" x14ac:dyDescent="0.25">
      <c r="A25" s="23" t="s">
        <v>20</v>
      </c>
      <c r="B25" s="24"/>
      <c r="C25" s="24">
        <v>3146952</v>
      </c>
      <c r="D25" s="24"/>
      <c r="E25" s="24"/>
      <c r="F25" s="24"/>
      <c r="G25" s="10">
        <f t="shared" si="2"/>
        <v>3146952</v>
      </c>
    </row>
    <row r="26" spans="1:9" ht="14.45" customHeight="1" x14ac:dyDescent="0.25">
      <c r="A26" s="23" t="s">
        <v>36</v>
      </c>
      <c r="B26" s="24"/>
      <c r="C26" s="24"/>
      <c r="D26" s="24"/>
      <c r="E26" s="24"/>
      <c r="F26" s="24"/>
      <c r="G26" s="10">
        <f t="shared" si="2"/>
        <v>0</v>
      </c>
    </row>
    <row r="27" spans="1:9" ht="14.45" customHeight="1" x14ac:dyDescent="0.25">
      <c r="A27" s="23" t="s">
        <v>21</v>
      </c>
      <c r="B27" s="24"/>
      <c r="C27" s="24">
        <f>294877.5+761618</f>
        <v>1056495.5</v>
      </c>
      <c r="D27" s="24"/>
      <c r="E27" s="24"/>
      <c r="F27" s="24"/>
      <c r="G27" s="10">
        <f t="shared" si="2"/>
        <v>1056495.5</v>
      </c>
    </row>
    <row r="28" spans="1:9" ht="14.45" customHeight="1" x14ac:dyDescent="0.25">
      <c r="A28" s="23" t="s">
        <v>22</v>
      </c>
      <c r="B28" s="24"/>
      <c r="C28" s="24"/>
      <c r="D28" s="24"/>
      <c r="E28" s="24"/>
      <c r="F28" s="24">
        <v>49960</v>
      </c>
      <c r="G28" s="10">
        <f t="shared" si="2"/>
        <v>49960</v>
      </c>
    </row>
    <row r="29" spans="1:9" ht="14.45" customHeight="1" x14ac:dyDescent="0.25">
      <c r="A29" s="23" t="s">
        <v>23</v>
      </c>
      <c r="B29" s="24"/>
      <c r="C29" s="24"/>
      <c r="D29" s="24"/>
      <c r="E29" s="24"/>
      <c r="F29" s="24"/>
      <c r="G29" s="10">
        <f t="shared" si="2"/>
        <v>0</v>
      </c>
    </row>
    <row r="30" spans="1:9" x14ac:dyDescent="0.25">
      <c r="A30" s="48" t="s">
        <v>24</v>
      </c>
      <c r="B30" s="50"/>
      <c r="C30" s="50"/>
      <c r="D30" s="50"/>
      <c r="E30" s="50"/>
      <c r="F30" s="50"/>
      <c r="G30" s="10">
        <f t="shared" si="2"/>
        <v>0</v>
      </c>
      <c r="I30" s="22"/>
    </row>
    <row r="31" spans="1:9" x14ac:dyDescent="0.25">
      <c r="A31" s="49"/>
      <c r="B31" s="50"/>
      <c r="C31" s="50"/>
      <c r="D31" s="50"/>
      <c r="E31" s="50"/>
      <c r="F31" s="50"/>
      <c r="G31" s="10">
        <f t="shared" si="2"/>
        <v>0</v>
      </c>
    </row>
    <row r="32" spans="1:9" ht="14.45" customHeight="1" x14ac:dyDescent="0.25">
      <c r="A32" s="25" t="s">
        <v>25</v>
      </c>
      <c r="B32" s="10"/>
      <c r="C32" s="10">
        <f>60500+12800+25200+15999+18900+12800</f>
        <v>146199</v>
      </c>
      <c r="D32" s="10"/>
      <c r="E32" s="10"/>
      <c r="F32" s="10"/>
      <c r="G32" s="10">
        <f t="shared" si="2"/>
        <v>146199</v>
      </c>
    </row>
    <row r="33" spans="1:11" s="26" customFormat="1" x14ac:dyDescent="0.25">
      <c r="A33" s="51" t="s">
        <v>26</v>
      </c>
      <c r="C33" s="53">
        <v>1499434.44</v>
      </c>
      <c r="D33" s="53"/>
      <c r="E33" s="53"/>
      <c r="F33" s="53"/>
      <c r="G33" s="10">
        <f t="shared" si="2"/>
        <v>1499434.44</v>
      </c>
    </row>
    <row r="34" spans="1:11" s="26" customFormat="1" x14ac:dyDescent="0.25">
      <c r="A34" s="52"/>
      <c r="C34" s="53"/>
      <c r="D34" s="53"/>
      <c r="E34" s="53"/>
      <c r="F34" s="53"/>
      <c r="G34" s="10">
        <f t="shared" si="2"/>
        <v>0</v>
      </c>
    </row>
    <row r="35" spans="1:11" ht="14.45" customHeight="1" x14ac:dyDescent="0.25">
      <c r="A35" s="25" t="s">
        <v>27</v>
      </c>
      <c r="B35" s="10"/>
      <c r="C35" s="10"/>
      <c r="D35" s="10"/>
      <c r="E35" s="10"/>
      <c r="F35" s="10"/>
      <c r="G35" s="10">
        <f t="shared" si="2"/>
        <v>0</v>
      </c>
    </row>
    <row r="36" spans="1:11" x14ac:dyDescent="0.25">
      <c r="A36" s="25" t="s">
        <v>28</v>
      </c>
      <c r="B36" s="10">
        <f>SUM(B24:B35)</f>
        <v>0</v>
      </c>
      <c r="C36" s="10">
        <f t="shared" ref="C36" si="3">SUM(C24:C35)</f>
        <v>6038880.9399999995</v>
      </c>
      <c r="D36" s="10">
        <f t="shared" ref="D36:F36" si="4">SUM(D24:D35)</f>
        <v>0</v>
      </c>
      <c r="E36" s="10">
        <f t="shared" si="4"/>
        <v>0</v>
      </c>
      <c r="F36" s="10">
        <f t="shared" si="4"/>
        <v>49960</v>
      </c>
      <c r="G36" s="10">
        <f t="shared" si="2"/>
        <v>6088840.9399999995</v>
      </c>
    </row>
    <row r="37" spans="1:11" s="22" customFormat="1" x14ac:dyDescent="0.25">
      <c r="A37" s="27" t="s">
        <v>29</v>
      </c>
      <c r="B37" s="20">
        <f>B22-B36</f>
        <v>0</v>
      </c>
      <c r="C37" s="20">
        <f t="shared" ref="C37:F37" si="5">C22-C36</f>
        <v>3997863.51</v>
      </c>
      <c r="D37" s="20">
        <f t="shared" si="5"/>
        <v>0</v>
      </c>
      <c r="E37" s="20">
        <f t="shared" si="5"/>
        <v>0</v>
      </c>
      <c r="F37" s="20">
        <f t="shared" si="5"/>
        <v>195</v>
      </c>
      <c r="G37" s="20">
        <f t="shared" si="2"/>
        <v>3998058.51</v>
      </c>
    </row>
    <row r="38" spans="1:11" ht="10.5" customHeight="1" x14ac:dyDescent="0.25">
      <c r="C38" s="28"/>
      <c r="G38" s="29"/>
    </row>
    <row r="39" spans="1:11" ht="14.45" customHeight="1" x14ac:dyDescent="0.25">
      <c r="A39" s="54" t="s">
        <v>30</v>
      </c>
      <c r="B39" s="54"/>
      <c r="C39" s="54"/>
      <c r="D39" s="54"/>
      <c r="E39" s="54"/>
      <c r="F39" s="54"/>
      <c r="G39" s="54"/>
    </row>
    <row r="40" spans="1:11" ht="9" customHeight="1" x14ac:dyDescent="0.25">
      <c r="A40" s="36"/>
      <c r="B40" s="36"/>
      <c r="C40" s="36"/>
      <c r="D40" s="36"/>
      <c r="E40" s="36"/>
      <c r="F40" s="36"/>
      <c r="G40" s="36"/>
    </row>
    <row r="41" spans="1:11" x14ac:dyDescent="0.25">
      <c r="C41" s="31"/>
      <c r="D41" s="31"/>
      <c r="E41" s="31"/>
      <c r="F41" s="31"/>
      <c r="G41" s="31"/>
    </row>
    <row r="42" spans="1:11" x14ac:dyDescent="0.25">
      <c r="A42" s="55" t="s">
        <v>31</v>
      </c>
      <c r="B42" s="55"/>
      <c r="E42" s="55" t="s">
        <v>32</v>
      </c>
      <c r="F42" s="55"/>
      <c r="G42" s="55"/>
    </row>
    <row r="43" spans="1:11" x14ac:dyDescent="0.25">
      <c r="A43" s="56" t="s">
        <v>33</v>
      </c>
      <c r="B43" s="56"/>
      <c r="E43" s="56" t="s">
        <v>34</v>
      </c>
      <c r="F43" s="56"/>
      <c r="G43" s="56"/>
    </row>
    <row r="44" spans="1:11" x14ac:dyDescent="0.25">
      <c r="A44" s="37"/>
      <c r="B44" s="37"/>
      <c r="E44" s="37"/>
      <c r="F44" s="37"/>
      <c r="G44" s="37"/>
    </row>
    <row r="45" spans="1:11" s="35" customFormat="1" ht="11.25" x14ac:dyDescent="0.2">
      <c r="A45" s="33"/>
      <c r="B45" s="33"/>
      <c r="C45" s="34"/>
      <c r="D45" s="34"/>
      <c r="E45" s="34"/>
      <c r="F45" s="34"/>
      <c r="G45" s="34"/>
      <c r="H45" s="34"/>
      <c r="I45" s="34"/>
      <c r="J45" s="34"/>
      <c r="K45" s="34"/>
    </row>
    <row r="46" spans="1:11" s="35" customFormat="1" ht="11.25" x14ac:dyDescent="0.2">
      <c r="A46" s="33"/>
      <c r="B46" s="33"/>
      <c r="C46" s="34"/>
      <c r="D46" s="34"/>
      <c r="E46" s="34"/>
      <c r="F46" s="34"/>
      <c r="G46" s="34"/>
      <c r="H46" s="34"/>
      <c r="I46" s="34"/>
      <c r="J46" s="34"/>
      <c r="K46" s="34"/>
    </row>
    <row r="47" spans="1:11" x14ac:dyDescent="0.25">
      <c r="A47" s="33"/>
      <c r="B47" s="37"/>
      <c r="E47" s="37"/>
      <c r="F47" s="37"/>
      <c r="G47" s="37"/>
    </row>
  </sheetData>
  <sheetProtection password="C1B6" sheet="1" objects="1" scenarios="1"/>
  <mergeCells count="27">
    <mergeCell ref="A39:G39"/>
    <mergeCell ref="A42:B42"/>
    <mergeCell ref="E42:G42"/>
    <mergeCell ref="A43:B43"/>
    <mergeCell ref="E43:G43"/>
    <mergeCell ref="A33:A34"/>
    <mergeCell ref="C33:C34"/>
    <mergeCell ref="D33:D34"/>
    <mergeCell ref="E33:E34"/>
    <mergeCell ref="F33:F34"/>
    <mergeCell ref="A30:A31"/>
    <mergeCell ref="B30:B31"/>
    <mergeCell ref="C30:C31"/>
    <mergeCell ref="D30:D31"/>
    <mergeCell ref="F30:F31"/>
    <mergeCell ref="E30:E31"/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7"/>
  <sheetViews>
    <sheetView view="pageBreakPreview" topLeftCell="A15" zoomScale="130" zoomScaleNormal="100" zoomScaleSheetLayoutView="130" workbookViewId="0">
      <selection activeCell="C24" sqref="C24:C36"/>
    </sheetView>
  </sheetViews>
  <sheetFormatPr defaultRowHeight="15" x14ac:dyDescent="0.25"/>
  <cols>
    <col min="1" max="1" width="30.140625" style="1" customWidth="1"/>
    <col min="2" max="2" width="14" style="1" customWidth="1"/>
    <col min="3" max="3" width="15.5703125" style="1" customWidth="1"/>
    <col min="4" max="4" width="17.140625" style="1" customWidth="1"/>
    <col min="5" max="5" width="15" style="1" customWidth="1"/>
    <col min="6" max="6" width="14.85546875" style="1" customWidth="1"/>
    <col min="7" max="7" width="16.5703125" style="1" customWidth="1"/>
    <col min="8" max="8" width="11.140625" style="1" bestFit="1" customWidth="1"/>
    <col min="9" max="16384" width="9.140625" style="1"/>
  </cols>
  <sheetData>
    <row r="1" spans="1:11" ht="11.25" customHeight="1" x14ac:dyDescent="0.25">
      <c r="A1" s="38" t="s">
        <v>0</v>
      </c>
      <c r="B1" s="38"/>
      <c r="C1" s="38"/>
      <c r="D1" s="38"/>
    </row>
    <row r="2" spans="1:11" ht="11.25" customHeight="1" x14ac:dyDescent="0.25">
      <c r="A2" s="2" t="s">
        <v>1</v>
      </c>
      <c r="B2" s="2"/>
      <c r="C2" s="2"/>
      <c r="D2" s="2"/>
    </row>
    <row r="3" spans="1:11" ht="7.5" customHeight="1" x14ac:dyDescent="0.25">
      <c r="A3" s="3"/>
    </row>
    <row r="4" spans="1:11" x14ac:dyDescent="0.25">
      <c r="A4" s="39" t="s">
        <v>2</v>
      </c>
      <c r="B4" s="39"/>
      <c r="C4" s="39"/>
      <c r="D4" s="39"/>
      <c r="E4" s="39"/>
      <c r="F4" s="39"/>
      <c r="G4" s="39"/>
    </row>
    <row r="5" spans="1:11" x14ac:dyDescent="0.25">
      <c r="A5" s="40" t="s">
        <v>37</v>
      </c>
      <c r="B5" s="40"/>
      <c r="C5" s="40"/>
      <c r="D5" s="40"/>
      <c r="E5" s="40"/>
      <c r="F5" s="40"/>
      <c r="G5" s="40"/>
      <c r="H5" s="4"/>
      <c r="I5" s="4"/>
      <c r="J5" s="4"/>
      <c r="K5" s="4"/>
    </row>
    <row r="6" spans="1:11" x14ac:dyDescent="0.25">
      <c r="C6" s="5" t="s">
        <v>3</v>
      </c>
    </row>
    <row r="8" spans="1:11" x14ac:dyDescent="0.25">
      <c r="A8" s="41" t="s">
        <v>4</v>
      </c>
      <c r="B8" s="42" t="s">
        <v>5</v>
      </c>
      <c r="C8" s="42"/>
      <c r="D8" s="41" t="s">
        <v>6</v>
      </c>
      <c r="E8" s="41" t="s">
        <v>7</v>
      </c>
      <c r="F8" s="43" t="s">
        <v>8</v>
      </c>
      <c r="G8" s="41" t="s">
        <v>9</v>
      </c>
    </row>
    <row r="9" spans="1:11" x14ac:dyDescent="0.25">
      <c r="A9" s="41"/>
      <c r="B9" s="44" t="s">
        <v>10</v>
      </c>
      <c r="C9" s="46" t="s">
        <v>11</v>
      </c>
      <c r="D9" s="41"/>
      <c r="E9" s="41"/>
      <c r="F9" s="41"/>
      <c r="G9" s="41"/>
    </row>
    <row r="10" spans="1:11" x14ac:dyDescent="0.25">
      <c r="A10" s="41"/>
      <c r="B10" s="45"/>
      <c r="C10" s="47"/>
      <c r="D10" s="41"/>
      <c r="E10" s="41"/>
      <c r="F10" s="41"/>
      <c r="G10" s="41"/>
    </row>
    <row r="11" spans="1:11" x14ac:dyDescent="0.25">
      <c r="A11" s="41"/>
      <c r="B11" s="45"/>
      <c r="C11" s="47"/>
      <c r="D11" s="41"/>
      <c r="E11" s="41"/>
      <c r="F11" s="41"/>
      <c r="G11" s="41"/>
    </row>
    <row r="12" spans="1:11" x14ac:dyDescent="0.25">
      <c r="A12" s="6" t="s">
        <v>12</v>
      </c>
      <c r="B12" s="7"/>
      <c r="C12" s="8"/>
      <c r="D12" s="8"/>
      <c r="E12" s="7"/>
      <c r="F12" s="7"/>
      <c r="G12" s="7"/>
    </row>
    <row r="13" spans="1:11" x14ac:dyDescent="0.25">
      <c r="A13" s="9" t="s">
        <v>13</v>
      </c>
      <c r="B13" s="10"/>
      <c r="C13" s="10">
        <v>6611680</v>
      </c>
      <c r="D13" s="10"/>
      <c r="E13" s="10"/>
      <c r="F13" s="10"/>
      <c r="G13" s="10">
        <f>SUM(B13:F13)</f>
        <v>6611680</v>
      </c>
    </row>
    <row r="14" spans="1:11" x14ac:dyDescent="0.25">
      <c r="A14" s="9" t="s">
        <v>14</v>
      </c>
      <c r="B14" s="10"/>
      <c r="C14" s="10">
        <f>2093920+884117.9</f>
        <v>2978037.9</v>
      </c>
      <c r="D14" s="10"/>
      <c r="E14" s="10"/>
      <c r="F14" s="10"/>
      <c r="G14" s="10">
        <f t="shared" ref="G14:G21" si="0">SUM(B14:F14)</f>
        <v>2978037.9</v>
      </c>
    </row>
    <row r="15" spans="1:11" ht="30.6" customHeight="1" x14ac:dyDescent="0.25">
      <c r="A15" s="11" t="s">
        <v>15</v>
      </c>
      <c r="B15" s="12"/>
      <c r="C15" s="12"/>
      <c r="D15" s="12"/>
      <c r="E15" s="12"/>
      <c r="F15" s="12"/>
      <c r="G15" s="10">
        <f t="shared" si="0"/>
        <v>0</v>
      </c>
    </row>
    <row r="16" spans="1:11" ht="14.45" customHeight="1" x14ac:dyDescent="0.25">
      <c r="A16" s="13" t="s">
        <v>38</v>
      </c>
      <c r="B16" s="14"/>
      <c r="C16" s="14">
        <v>305286.17</v>
      </c>
      <c r="D16" s="14"/>
      <c r="E16" s="14"/>
      <c r="F16" s="14"/>
      <c r="G16" s="10">
        <f t="shared" si="0"/>
        <v>305286.17</v>
      </c>
    </row>
    <row r="17" spans="1:9" ht="14.45" customHeight="1" x14ac:dyDescent="0.25">
      <c r="A17" s="13" t="s">
        <v>39</v>
      </c>
      <c r="B17" s="14"/>
      <c r="C17" s="14">
        <v>83505.58</v>
      </c>
      <c r="D17" s="14"/>
      <c r="E17" s="14"/>
      <c r="F17" s="14"/>
      <c r="G17" s="10">
        <f t="shared" si="0"/>
        <v>83505.58</v>
      </c>
    </row>
    <row r="18" spans="1:9" ht="14.45" customHeight="1" x14ac:dyDescent="0.25">
      <c r="A18" s="13" t="s">
        <v>35</v>
      </c>
      <c r="B18" s="14"/>
      <c r="C18" s="14"/>
      <c r="D18" s="14"/>
      <c r="E18" s="14"/>
      <c r="F18" s="14"/>
      <c r="G18" s="10">
        <f t="shared" si="0"/>
        <v>0</v>
      </c>
    </row>
    <row r="19" spans="1:9" x14ac:dyDescent="0.25">
      <c r="A19" s="13" t="s">
        <v>40</v>
      </c>
      <c r="B19" s="14"/>
      <c r="C19" s="14"/>
      <c r="D19" s="14"/>
      <c r="E19" s="14"/>
      <c r="F19" s="14"/>
      <c r="G19" s="10">
        <f t="shared" si="0"/>
        <v>0</v>
      </c>
    </row>
    <row r="20" spans="1:9" ht="15.6" customHeight="1" x14ac:dyDescent="0.25">
      <c r="A20" s="13" t="s">
        <v>41</v>
      </c>
      <c r="B20" s="15"/>
      <c r="C20" s="15"/>
      <c r="D20" s="15"/>
      <c r="E20" s="15"/>
      <c r="F20" s="15"/>
      <c r="G20" s="10">
        <f t="shared" si="0"/>
        <v>0</v>
      </c>
    </row>
    <row r="21" spans="1:9" x14ac:dyDescent="0.25">
      <c r="A21" s="16" t="s">
        <v>16</v>
      </c>
      <c r="B21" s="12"/>
      <c r="C21" s="17"/>
      <c r="D21" s="12"/>
      <c r="E21" s="17"/>
      <c r="F21" s="12">
        <v>50155</v>
      </c>
      <c r="G21" s="10">
        <f t="shared" si="0"/>
        <v>50155</v>
      </c>
    </row>
    <row r="22" spans="1:9" s="22" customFormat="1" x14ac:dyDescent="0.25">
      <c r="A22" s="18" t="s">
        <v>17</v>
      </c>
      <c r="B22" s="19">
        <f>SUM(B13:B21)</f>
        <v>0</v>
      </c>
      <c r="C22" s="19">
        <f t="shared" ref="C22:F22" si="1">SUM(C13:C21)</f>
        <v>9978509.6500000004</v>
      </c>
      <c r="D22" s="19">
        <f t="shared" si="1"/>
        <v>0</v>
      </c>
      <c r="E22" s="19">
        <f t="shared" si="1"/>
        <v>0</v>
      </c>
      <c r="F22" s="19">
        <f t="shared" si="1"/>
        <v>50155</v>
      </c>
      <c r="G22" s="20">
        <f t="shared" ref="G22:G37" si="2">SUM(B22:F22)</f>
        <v>10028664.65</v>
      </c>
      <c r="H22" s="21">
        <v>0</v>
      </c>
    </row>
    <row r="23" spans="1:9" x14ac:dyDescent="0.25">
      <c r="A23" s="23" t="s">
        <v>18</v>
      </c>
      <c r="B23" s="24"/>
      <c r="C23" s="24"/>
      <c r="D23" s="24"/>
      <c r="E23" s="24"/>
      <c r="F23" s="24"/>
      <c r="G23" s="10">
        <f t="shared" si="2"/>
        <v>0</v>
      </c>
    </row>
    <row r="24" spans="1:9" ht="14.45" customHeight="1" x14ac:dyDescent="0.25">
      <c r="A24" s="23" t="s">
        <v>19</v>
      </c>
      <c r="B24" s="24"/>
      <c r="C24" s="24">
        <v>379600</v>
      </c>
      <c r="D24" s="24"/>
      <c r="E24" s="24"/>
      <c r="F24" s="24"/>
      <c r="G24" s="10">
        <f t="shared" si="2"/>
        <v>379600</v>
      </c>
    </row>
    <row r="25" spans="1:9" ht="14.45" customHeight="1" x14ac:dyDescent="0.25">
      <c r="A25" s="23" t="s">
        <v>20</v>
      </c>
      <c r="B25" s="24"/>
      <c r="C25" s="24">
        <v>896765</v>
      </c>
      <c r="D25" s="24"/>
      <c r="E25" s="24"/>
      <c r="F25" s="24"/>
      <c r="G25" s="10">
        <f t="shared" si="2"/>
        <v>896765</v>
      </c>
    </row>
    <row r="26" spans="1:9" ht="14.45" customHeight="1" x14ac:dyDescent="0.25">
      <c r="A26" s="23" t="s">
        <v>36</v>
      </c>
      <c r="B26" s="24"/>
      <c r="C26" s="24"/>
      <c r="D26" s="24"/>
      <c r="E26" s="24"/>
      <c r="F26" s="24"/>
      <c r="G26" s="10">
        <f t="shared" si="2"/>
        <v>0</v>
      </c>
    </row>
    <row r="27" spans="1:9" ht="14.45" customHeight="1" x14ac:dyDescent="0.25">
      <c r="A27" s="23" t="s">
        <v>21</v>
      </c>
      <c r="B27" s="24"/>
      <c r="C27" s="24">
        <v>294877.5</v>
      </c>
      <c r="D27" s="24"/>
      <c r="E27" s="24"/>
      <c r="F27" s="24"/>
      <c r="G27" s="10">
        <f t="shared" si="2"/>
        <v>294877.5</v>
      </c>
    </row>
    <row r="28" spans="1:9" ht="14.45" customHeight="1" x14ac:dyDescent="0.25">
      <c r="A28" s="23" t="s">
        <v>22</v>
      </c>
      <c r="B28" s="24"/>
      <c r="C28" s="24"/>
      <c r="D28" s="24"/>
      <c r="E28" s="24"/>
      <c r="F28" s="24">
        <v>49960</v>
      </c>
      <c r="G28" s="10">
        <f t="shared" si="2"/>
        <v>49960</v>
      </c>
    </row>
    <row r="29" spans="1:9" ht="14.45" customHeight="1" x14ac:dyDescent="0.25">
      <c r="A29" s="23" t="s">
        <v>23</v>
      </c>
      <c r="B29" s="24"/>
      <c r="C29" s="24"/>
      <c r="D29" s="24"/>
      <c r="E29" s="24"/>
      <c r="F29" s="24"/>
      <c r="G29" s="10">
        <f t="shared" si="2"/>
        <v>0</v>
      </c>
    </row>
    <row r="30" spans="1:9" x14ac:dyDescent="0.25">
      <c r="A30" s="48" t="s">
        <v>24</v>
      </c>
      <c r="B30" s="50"/>
      <c r="C30" s="50"/>
      <c r="D30" s="50"/>
      <c r="E30" s="50"/>
      <c r="F30" s="50"/>
      <c r="G30" s="10">
        <f t="shared" si="2"/>
        <v>0</v>
      </c>
      <c r="I30" s="22"/>
    </row>
    <row r="31" spans="1:9" x14ac:dyDescent="0.25">
      <c r="A31" s="49"/>
      <c r="B31" s="50"/>
      <c r="C31" s="50"/>
      <c r="D31" s="50"/>
      <c r="E31" s="50"/>
      <c r="F31" s="50"/>
      <c r="G31" s="10">
        <f t="shared" si="2"/>
        <v>0</v>
      </c>
    </row>
    <row r="32" spans="1:9" ht="14.45" customHeight="1" x14ac:dyDescent="0.25">
      <c r="A32" s="25" t="s">
        <v>25</v>
      </c>
      <c r="B32" s="10"/>
      <c r="C32" s="10">
        <v>60500</v>
      </c>
      <c r="D32" s="10"/>
      <c r="E32" s="10"/>
      <c r="F32" s="10"/>
      <c r="G32" s="10">
        <f t="shared" si="2"/>
        <v>60500</v>
      </c>
    </row>
    <row r="33" spans="1:11" s="26" customFormat="1" x14ac:dyDescent="0.25">
      <c r="A33" s="51" t="s">
        <v>26</v>
      </c>
      <c r="C33" s="53"/>
      <c r="D33" s="53"/>
      <c r="E33" s="53"/>
      <c r="F33" s="53"/>
      <c r="G33" s="10">
        <f t="shared" si="2"/>
        <v>0</v>
      </c>
    </row>
    <row r="34" spans="1:11" s="26" customFormat="1" x14ac:dyDescent="0.25">
      <c r="A34" s="52"/>
      <c r="C34" s="53"/>
      <c r="D34" s="53"/>
      <c r="E34" s="53"/>
      <c r="F34" s="53"/>
      <c r="G34" s="10">
        <f t="shared" si="2"/>
        <v>0</v>
      </c>
    </row>
    <row r="35" spans="1:11" ht="14.45" customHeight="1" x14ac:dyDescent="0.25">
      <c r="A35" s="25" t="s">
        <v>27</v>
      </c>
      <c r="B35" s="10"/>
      <c r="C35" s="10"/>
      <c r="D35" s="10"/>
      <c r="E35" s="10"/>
      <c r="F35" s="10"/>
      <c r="G35" s="10">
        <f t="shared" si="2"/>
        <v>0</v>
      </c>
    </row>
    <row r="36" spans="1:11" x14ac:dyDescent="0.25">
      <c r="A36" s="25" t="s">
        <v>28</v>
      </c>
      <c r="B36" s="10">
        <f>SUM(B24:B35)</f>
        <v>0</v>
      </c>
      <c r="C36" s="10">
        <f t="shared" ref="C36:F36" si="3">SUM(C24:C35)</f>
        <v>1631742.5</v>
      </c>
      <c r="D36" s="10">
        <f t="shared" si="3"/>
        <v>0</v>
      </c>
      <c r="E36" s="10">
        <f t="shared" si="3"/>
        <v>0</v>
      </c>
      <c r="F36" s="10">
        <f t="shared" si="3"/>
        <v>49960</v>
      </c>
      <c r="G36" s="10">
        <f t="shared" si="2"/>
        <v>1681702.5</v>
      </c>
    </row>
    <row r="37" spans="1:11" s="22" customFormat="1" x14ac:dyDescent="0.25">
      <c r="A37" s="27" t="s">
        <v>29</v>
      </c>
      <c r="B37" s="20">
        <f>B22-B36</f>
        <v>0</v>
      </c>
      <c r="C37" s="20">
        <f t="shared" ref="C37:F37" si="4">C22-C36</f>
        <v>8346767.1500000004</v>
      </c>
      <c r="D37" s="20">
        <f t="shared" si="4"/>
        <v>0</v>
      </c>
      <c r="E37" s="20">
        <f t="shared" si="4"/>
        <v>0</v>
      </c>
      <c r="F37" s="20">
        <f t="shared" si="4"/>
        <v>195</v>
      </c>
      <c r="G37" s="20">
        <f t="shared" si="2"/>
        <v>8346962.1500000004</v>
      </c>
    </row>
    <row r="38" spans="1:11" ht="10.5" customHeight="1" x14ac:dyDescent="0.25">
      <c r="C38" s="28"/>
      <c r="G38" s="29"/>
    </row>
    <row r="39" spans="1:11" ht="14.45" customHeight="1" x14ac:dyDescent="0.25">
      <c r="A39" s="54" t="s">
        <v>30</v>
      </c>
      <c r="B39" s="54"/>
      <c r="C39" s="54"/>
      <c r="D39" s="54"/>
      <c r="E39" s="54"/>
      <c r="F39" s="54"/>
      <c r="G39" s="54"/>
    </row>
    <row r="40" spans="1:11" ht="9" customHeight="1" x14ac:dyDescent="0.25">
      <c r="A40" s="30"/>
      <c r="B40" s="30"/>
      <c r="C40" s="30"/>
      <c r="D40" s="30"/>
      <c r="E40" s="30"/>
      <c r="F40" s="30"/>
      <c r="G40" s="30"/>
    </row>
    <row r="41" spans="1:11" x14ac:dyDescent="0.25">
      <c r="C41" s="31"/>
      <c r="D41" s="31"/>
      <c r="E41" s="31"/>
      <c r="F41" s="31"/>
      <c r="G41" s="31"/>
    </row>
    <row r="42" spans="1:11" x14ac:dyDescent="0.25">
      <c r="A42" s="55" t="s">
        <v>31</v>
      </c>
      <c r="B42" s="55"/>
      <c r="E42" s="55" t="s">
        <v>32</v>
      </c>
      <c r="F42" s="55"/>
      <c r="G42" s="55"/>
    </row>
    <row r="43" spans="1:11" x14ac:dyDescent="0.25">
      <c r="A43" s="56" t="s">
        <v>33</v>
      </c>
      <c r="B43" s="56"/>
      <c r="E43" s="56" t="s">
        <v>34</v>
      </c>
      <c r="F43" s="56"/>
      <c r="G43" s="56"/>
    </row>
    <row r="44" spans="1:11" x14ac:dyDescent="0.25">
      <c r="A44" s="32"/>
      <c r="B44" s="32"/>
      <c r="E44" s="32"/>
      <c r="F44" s="32"/>
      <c r="G44" s="32"/>
    </row>
    <row r="45" spans="1:11" s="35" customFormat="1" ht="11.25" x14ac:dyDescent="0.2">
      <c r="A45" s="33"/>
      <c r="B45" s="33"/>
      <c r="C45" s="34"/>
      <c r="D45" s="34"/>
      <c r="E45" s="34"/>
      <c r="F45" s="34"/>
      <c r="G45" s="34"/>
      <c r="H45" s="34"/>
      <c r="I45" s="34"/>
      <c r="J45" s="34"/>
      <c r="K45" s="34"/>
    </row>
    <row r="46" spans="1:11" s="35" customFormat="1" ht="11.25" x14ac:dyDescent="0.2">
      <c r="A46" s="33"/>
      <c r="B46" s="33"/>
      <c r="C46" s="34"/>
      <c r="D46" s="34"/>
      <c r="E46" s="34"/>
      <c r="F46" s="34"/>
      <c r="G46" s="34"/>
      <c r="H46" s="34"/>
      <c r="I46" s="34"/>
      <c r="J46" s="34"/>
      <c r="K46" s="34"/>
    </row>
    <row r="47" spans="1:11" x14ac:dyDescent="0.25">
      <c r="A47" s="33"/>
      <c r="B47" s="32"/>
      <c r="E47" s="32"/>
      <c r="F47" s="32"/>
      <c r="G47" s="32"/>
    </row>
  </sheetData>
  <mergeCells count="27">
    <mergeCell ref="A39:G39"/>
    <mergeCell ref="A42:B42"/>
    <mergeCell ref="E42:G42"/>
    <mergeCell ref="A43:B43"/>
    <mergeCell ref="E43:G43"/>
    <mergeCell ref="A33:A34"/>
    <mergeCell ref="C33:C34"/>
    <mergeCell ref="D33:D34"/>
    <mergeCell ref="E33:E34"/>
    <mergeCell ref="F33:F34"/>
    <mergeCell ref="A30:A31"/>
    <mergeCell ref="B30:B31"/>
    <mergeCell ref="C30:C31"/>
    <mergeCell ref="D30:D31"/>
    <mergeCell ref="F30:F31"/>
    <mergeCell ref="E30:E31"/>
    <mergeCell ref="A1:D1"/>
    <mergeCell ref="A4:G4"/>
    <mergeCell ref="A5:G5"/>
    <mergeCell ref="A8:A11"/>
    <mergeCell ref="B8:C8"/>
    <mergeCell ref="D8:D11"/>
    <mergeCell ref="E8:E11"/>
    <mergeCell ref="F8:F11"/>
    <mergeCell ref="G8:G11"/>
    <mergeCell ref="B9:B11"/>
    <mergeCell ref="C9:C11"/>
  </mergeCells>
  <pageMargins left="0.70866141732283472" right="0" top="0.23622047244094491" bottom="0" header="0.31496062992125984" footer="0.31496062992125984"/>
  <pageSetup paperSize="9" scale="85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2nd Qtr 2021</vt:lpstr>
      <vt:lpstr>1st Qtr 2021</vt:lpstr>
      <vt:lpstr>'1st Qtr 2021'!Print_Area</vt:lpstr>
      <vt:lpstr>'2nd Qtr 2021'!Print_Area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MTO Asingan</cp:lastModifiedBy>
  <cp:lastPrinted>2020-10-26T05:37:00Z</cp:lastPrinted>
  <dcterms:created xsi:type="dcterms:W3CDTF">2020-06-11T06:32:05Z</dcterms:created>
  <dcterms:modified xsi:type="dcterms:W3CDTF">2021-07-15T04:05:30Z</dcterms:modified>
</cp:coreProperties>
</file>