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180" yWindow="75" windowWidth="13725" windowHeight="11760"/>
  </bookViews>
  <sheets>
    <sheet name="20% IRA 2nd qtr 2020" sheetId="12" r:id="rId1"/>
  </sheets>
  <definedNames>
    <definedName name="_xlnm.Print_Area" localSheetId="0">'20% IRA 2nd qtr 2020'!$A$2:$K$34</definedName>
    <definedName name="_xlnm.Print_Titles" localSheetId="0">'20% IRA 2nd qtr 2020'!$1:$9</definedName>
  </definedNames>
  <calcPr calcId="144525"/>
</workbook>
</file>

<file path=xl/calcChain.xml><?xml version="1.0" encoding="utf-8"?>
<calcChain xmlns="http://schemas.openxmlformats.org/spreadsheetml/2006/main">
  <c r="E27" i="12" l="1"/>
  <c r="I26" i="12"/>
  <c r="I25" i="12"/>
  <c r="E25" i="12"/>
  <c r="E24" i="12"/>
  <c r="D24" i="12"/>
  <c r="I23" i="12"/>
  <c r="E23" i="12"/>
  <c r="I22" i="12"/>
  <c r="L22" i="12" s="1"/>
  <c r="E22" i="12"/>
  <c r="I21" i="12"/>
  <c r="E21" i="12"/>
  <c r="I20" i="12"/>
  <c r="I19" i="12"/>
  <c r="E19" i="12"/>
  <c r="I18" i="12"/>
  <c r="E18" i="12"/>
  <c r="I17" i="12"/>
  <c r="L17" i="12" s="1"/>
  <c r="E17" i="12"/>
  <c r="I16" i="12"/>
  <c r="E16" i="12"/>
  <c r="I15" i="12"/>
  <c r="E15" i="12"/>
  <c r="I14" i="12"/>
  <c r="H14" i="12"/>
  <c r="I12" i="12"/>
  <c r="H12" i="12" s="1"/>
  <c r="D12" i="12"/>
  <c r="I11" i="12"/>
  <c r="L16" i="12" l="1"/>
  <c r="L19" i="12"/>
  <c r="L21" i="12"/>
  <c r="L15" i="12"/>
  <c r="L18" i="12"/>
  <c r="I24" i="12"/>
  <c r="L25" i="12"/>
  <c r="L20" i="12"/>
  <c r="L23" i="12"/>
  <c r="L24" i="12" l="1"/>
</calcChain>
</file>

<file path=xl/comments1.xml><?xml version="1.0" encoding="utf-8"?>
<comments xmlns="http://schemas.openxmlformats.org/spreadsheetml/2006/main">
  <authors>
    <author>ACCCTG SERVER</author>
  </authors>
  <commentList>
    <comment ref="D12" authorId="0">
      <text>
        <r>
          <rPr>
            <b/>
            <sz val="9"/>
            <color indexed="81"/>
            <rFont val="Tahoma"/>
            <charset val="1"/>
          </rPr>
          <t>Contract Amount less amount charged to Continuing appropriation - P363,303.00</t>
        </r>
      </text>
    </comment>
  </commentList>
</comments>
</file>

<file path=xl/sharedStrings.xml><?xml version="1.0" encoding="utf-8"?>
<sst xmlns="http://schemas.openxmlformats.org/spreadsheetml/2006/main" count="73" uniqueCount="51">
  <si>
    <t>Pangasinan, Municipality of Asingan</t>
  </si>
  <si>
    <t>Program or Project</t>
  </si>
  <si>
    <t>Location</t>
  </si>
  <si>
    <t>Total Cost</t>
  </si>
  <si>
    <t>Target Completion Date</t>
  </si>
  <si>
    <t>Project Status</t>
  </si>
  <si>
    <t>% of Completion</t>
  </si>
  <si>
    <t>No. of Extensions, if any</t>
  </si>
  <si>
    <t>Remarks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</si>
  <si>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</si>
  <si>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</si>
  <si>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</si>
  <si>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Municipal Accountant</t>
  </si>
  <si>
    <t>AGENCY</t>
  </si>
  <si>
    <t>FDP Form 7 - 20% Component of the IRA Utilization</t>
  </si>
  <si>
    <t>20% COMPONENT OF THE IRA UTILIZATION</t>
  </si>
  <si>
    <t>SOCIAL DEVELOPMENT</t>
  </si>
  <si>
    <t>Contract Duration</t>
  </si>
  <si>
    <t>completion</t>
  </si>
  <si>
    <t>Total Cost Incurred to Date</t>
  </si>
  <si>
    <t>Municipal Mayor</t>
  </si>
  <si>
    <t>ENGR. CARLOS F. LOPEZ, JR.</t>
  </si>
  <si>
    <t xml:space="preserve">Date Started </t>
  </si>
  <si>
    <t>Construction/Rehabilitation of CR at Gym/Evacuation Center, Asingan Pangasinan</t>
  </si>
  <si>
    <t>Construction of Lined Canal at P. Ramos St. Asingan Pangasinan</t>
  </si>
  <si>
    <t>Construction of Multi-purpose Hall at Ariston West Asingan Pangasinan</t>
  </si>
  <si>
    <t>Asingan, Pangasinan</t>
  </si>
  <si>
    <t>Poblacion West, Asingan, Pangasinan</t>
  </si>
  <si>
    <t>Poblacion East, Asingan, Pangasinan</t>
  </si>
  <si>
    <t>Ariston East, Asingan, Pangasinan</t>
  </si>
  <si>
    <t>on going</t>
  </si>
  <si>
    <t>To payment for the repair and maintennace of air conditioning units at HON. FRANCISCO A. Sapigao Memorial Sports and Cultural Center in the Municipality of Asingan, Pangasinan</t>
  </si>
  <si>
    <t>To payment for the Installation of Public Address Paging System at Public Market, Asingan, Pangasinan</t>
  </si>
  <si>
    <t>To payment of Materials used for the Installation of Electrical and Water Supply System of Asingan Tourism and Recreation Center (to be used as Quarantine Facility) at Barangay Macalong</t>
  </si>
  <si>
    <t>To payment for the Installation of Additional CCTV Cameras at Public Market, Asingan Pangasinan</t>
  </si>
  <si>
    <t>To payment of one (1) Unit motorcycle for use of waste collection at Brgy. Sanchez, Asingan, Pangasinan</t>
  </si>
  <si>
    <t>To  payment of his contract for the construction of BOX Culvert along Mayor's Boulevard, Asingan Pangasinan</t>
  </si>
  <si>
    <t>To payment of supplies used at MRF</t>
  </si>
  <si>
    <t>To payment for the Purchase/Installation of CCTV Cameras at Zone 4 of Brgy. Palaris, Asingan, Pangasinan</t>
  </si>
  <si>
    <t>To payment for the Repair of Roofing at Municipal Agriculture Office Storage Building, Asingan, Pangasinan</t>
  </si>
  <si>
    <t>to payment of Meter Socket for the Energization of MDRRMO Building in this Municipality of Asingan Pangasinan</t>
  </si>
  <si>
    <t>To payment for upgrading of power service entrance and installation of wall partition and 3-units Air Conditioning system of DILG Building</t>
  </si>
  <si>
    <t>To partial payment of his contract for the Construction of Lined Canal at Zone I of Brgy. Baro, Asingan, Pangasinan</t>
  </si>
  <si>
    <t xml:space="preserve"> 06/19/2020</t>
  </si>
  <si>
    <t>completed</t>
  </si>
  <si>
    <t>Macalong, Asingan, Pangasinan</t>
  </si>
  <si>
    <t>Sanchez, Asingan, Pangasinan</t>
  </si>
  <si>
    <t>Palaris, Asingan, Pangasinan</t>
  </si>
  <si>
    <t>Baro, Asingan, Pangasinan</t>
  </si>
  <si>
    <t>To payment of materials used for the Installation of Partition for the Isolation Are of Quarantine Facility at Brgy. Macalong Asingan Pangasinan</t>
  </si>
  <si>
    <t>FOR THE 2nd QUARTER, CY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</si>
</sst>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mm/dd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3" fontId="0" fillId="0" borderId="1" xfId="1" applyFont="1" applyFill="1" applyBorder="1" applyAlignment="1">
      <alignment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3" fontId="0" fillId="0" borderId="0" xfId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43" fontId="0" fillId="0" borderId="0" xfId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3" fontId="1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3" fontId="9" fillId="0" borderId="1" xfId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left" vertical="center" wrapText="1"/>
    </xf>
    <xf numFmtId="2" fontId="0" fillId="0" borderId="1" xfId="1" applyNumberFormat="1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I46"/>
  <sheetViews>
    <sheetView tabSelected="1" zoomScale="90" zoomScaleNormal="90" workbookViewId="0">
      <selection activeCell="D36" sqref="D36"/>
    </sheetView>
  </sheetViews>
  <sheetFormatPr defaultRowHeight="15" x14ac:dyDescent="0.25"/>
  <cols>
    <col min="1" max="1" width="49.7109375" style="10" customWidth="1"/>
    <col min="2" max="2" width="49.7109375" style="36" hidden="1" customWidth="1"/>
    <col min="3" max="3" width="22.85546875" style="29" customWidth="1"/>
    <col min="4" max="4" width="17.7109375" style="11" customWidth="1"/>
    <col min="5" max="5" width="12.140625" style="36" customWidth="1"/>
    <col min="6" max="6" width="12" style="36" hidden="1" customWidth="1"/>
    <col min="7" max="7" width="19.140625" style="36" customWidth="1"/>
    <col min="8" max="8" width="17.7109375" style="36" customWidth="1"/>
    <col min="9" max="9" width="13.7109375" style="11" customWidth="1"/>
    <col min="10" max="10" width="8.42578125" style="10" customWidth="1"/>
    <col min="11" max="11" width="11" style="12" customWidth="1"/>
    <col min="12" max="12" width="14.85546875" style="36" customWidth="1"/>
    <col min="13" max="16384" width="9.140625" style="10"/>
  </cols>
  <sheetData>
    <row r="1" spans="1:12" x14ac:dyDescent="0.25">
      <c r="A1" s="10" t="s">
        <v>14</v>
      </c>
    </row>
    <row r="3" spans="1:12" x14ac:dyDescent="0.25">
      <c r="A3" s="43" t="s">
        <v>15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37"/>
    </row>
    <row r="4" spans="1:12" x14ac:dyDescent="0.25">
      <c r="A4" s="43" t="s">
        <v>50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37"/>
    </row>
    <row r="6" spans="1:12" x14ac:dyDescent="0.25">
      <c r="A6" s="10" t="s">
        <v>0</v>
      </c>
    </row>
    <row r="8" spans="1:12" s="7" customFormat="1" ht="33.75" customHeight="1" x14ac:dyDescent="0.25">
      <c r="A8" s="44" t="s">
        <v>1</v>
      </c>
      <c r="B8" s="44" t="s">
        <v>13</v>
      </c>
      <c r="C8" s="45" t="s">
        <v>2</v>
      </c>
      <c r="D8" s="47" t="s">
        <v>3</v>
      </c>
      <c r="E8" s="44" t="s">
        <v>22</v>
      </c>
      <c r="F8" s="44" t="s">
        <v>17</v>
      </c>
      <c r="G8" s="48" t="s">
        <v>4</v>
      </c>
      <c r="H8" s="44" t="s">
        <v>5</v>
      </c>
      <c r="I8" s="44"/>
      <c r="J8" s="44" t="s">
        <v>7</v>
      </c>
      <c r="K8" s="50" t="s">
        <v>8</v>
      </c>
      <c r="L8" s="42" t="s">
        <v>18</v>
      </c>
    </row>
    <row r="9" spans="1:12" s="7" customFormat="1" ht="48.75" customHeight="1" x14ac:dyDescent="0.25">
      <c r="A9" s="44"/>
      <c r="B9" s="44"/>
      <c r="C9" s="46"/>
      <c r="D9" s="47"/>
      <c r="E9" s="44"/>
      <c r="F9" s="44"/>
      <c r="G9" s="49"/>
      <c r="H9" s="38" t="s">
        <v>6</v>
      </c>
      <c r="I9" s="39" t="s">
        <v>19</v>
      </c>
      <c r="J9" s="44"/>
      <c r="K9" s="50"/>
      <c r="L9" s="42"/>
    </row>
    <row r="10" spans="1:12" s="27" customFormat="1" x14ac:dyDescent="0.25">
      <c r="A10" s="28" t="s">
        <v>16</v>
      </c>
      <c r="B10" s="21"/>
      <c r="C10" s="30"/>
      <c r="D10" s="22"/>
      <c r="E10" s="23"/>
      <c r="F10" s="23"/>
      <c r="G10" s="23"/>
      <c r="H10" s="24"/>
      <c r="I10" s="22"/>
      <c r="J10" s="21"/>
      <c r="K10" s="25"/>
      <c r="L10" s="26"/>
    </row>
    <row r="11" spans="1:12" s="27" customFormat="1" x14ac:dyDescent="0.25">
      <c r="A11" s="17"/>
      <c r="B11" s="21"/>
      <c r="C11" s="30"/>
      <c r="D11" s="22"/>
      <c r="E11" s="23"/>
      <c r="F11" s="23"/>
      <c r="G11" s="23"/>
      <c r="H11" s="24"/>
      <c r="I11" s="22">
        <f t="shared" ref="I11" si="0">D11</f>
        <v>0</v>
      </c>
      <c r="J11" s="21"/>
      <c r="K11" s="25"/>
      <c r="L11" s="26"/>
    </row>
    <row r="12" spans="1:12" s="5" customFormat="1" ht="38.25" customHeight="1" x14ac:dyDescent="0.25">
      <c r="A12" s="20" t="s">
        <v>23</v>
      </c>
      <c r="B12" s="1"/>
      <c r="C12" s="31" t="s">
        <v>28</v>
      </c>
      <c r="D12" s="3">
        <f>1199323.05-362303</f>
        <v>837020.05</v>
      </c>
      <c r="E12" s="23">
        <v>43868</v>
      </c>
      <c r="F12" s="4"/>
      <c r="G12" s="23">
        <v>44023</v>
      </c>
      <c r="H12" s="24">
        <f>I12/D12</f>
        <v>0.71682919662438183</v>
      </c>
      <c r="I12" s="22">
        <f>179898.45+782404.96-362303</f>
        <v>600000.40999999992</v>
      </c>
      <c r="J12" s="1"/>
      <c r="K12" s="6" t="s">
        <v>30</v>
      </c>
      <c r="L12" s="34"/>
    </row>
    <row r="13" spans="1:12" s="5" customFormat="1" ht="42.75" customHeight="1" x14ac:dyDescent="0.25">
      <c r="A13" s="20" t="s">
        <v>25</v>
      </c>
      <c r="B13" s="1"/>
      <c r="C13" s="32" t="s">
        <v>29</v>
      </c>
      <c r="D13" s="3">
        <v>2499170.96</v>
      </c>
      <c r="E13" s="23">
        <v>43868</v>
      </c>
      <c r="F13" s="4"/>
      <c r="G13" s="23">
        <v>44063</v>
      </c>
      <c r="H13" s="24">
        <v>0.6</v>
      </c>
      <c r="I13" s="22">
        <v>374875.64</v>
      </c>
      <c r="J13" s="1"/>
      <c r="K13" s="6" t="s">
        <v>30</v>
      </c>
      <c r="L13" s="34"/>
    </row>
    <row r="14" spans="1:12" s="5" customFormat="1" ht="46.5" customHeight="1" x14ac:dyDescent="0.25">
      <c r="A14" s="20" t="s">
        <v>24</v>
      </c>
      <c r="B14" s="3"/>
      <c r="C14" s="31" t="s">
        <v>27</v>
      </c>
      <c r="D14" s="3">
        <v>999558.82</v>
      </c>
      <c r="E14" s="23">
        <v>43864</v>
      </c>
      <c r="F14" s="4"/>
      <c r="G14" s="23">
        <v>43983</v>
      </c>
      <c r="H14" s="24">
        <f t="shared" ref="H14" si="1">I14/D14</f>
        <v>1.0000000000000002</v>
      </c>
      <c r="I14" s="22">
        <f>149933.82+849625</f>
        <v>999558.82000000007</v>
      </c>
      <c r="J14" s="1"/>
      <c r="K14" s="6" t="s">
        <v>44</v>
      </c>
      <c r="L14" s="34"/>
    </row>
    <row r="15" spans="1:12" s="5" customFormat="1" ht="62.25" customHeight="1" x14ac:dyDescent="0.25">
      <c r="A15" s="20" t="s">
        <v>31</v>
      </c>
      <c r="B15" s="3"/>
      <c r="C15" s="31" t="s">
        <v>26</v>
      </c>
      <c r="D15" s="3">
        <v>24600</v>
      </c>
      <c r="E15" s="23">
        <f>G15-7</f>
        <v>43938</v>
      </c>
      <c r="F15" s="4"/>
      <c r="G15" s="23">
        <v>43945</v>
      </c>
      <c r="H15" s="24">
        <v>1</v>
      </c>
      <c r="I15" s="22">
        <f>D15</f>
        <v>24600</v>
      </c>
      <c r="J15" s="1"/>
      <c r="K15" s="6" t="s">
        <v>44</v>
      </c>
      <c r="L15" s="34">
        <f t="shared" ref="L15:L25" si="2">D15-I15</f>
        <v>0</v>
      </c>
    </row>
    <row r="16" spans="1:12" s="5" customFormat="1" ht="46.5" customHeight="1" x14ac:dyDescent="0.25">
      <c r="A16" s="20" t="s">
        <v>32</v>
      </c>
      <c r="B16" s="3"/>
      <c r="C16" s="31" t="s">
        <v>26</v>
      </c>
      <c r="D16" s="3">
        <v>199500</v>
      </c>
      <c r="E16" s="23">
        <f>G16-7</f>
        <v>43971</v>
      </c>
      <c r="F16" s="4"/>
      <c r="G16" s="23">
        <v>43978</v>
      </c>
      <c r="H16" s="24">
        <v>1</v>
      </c>
      <c r="I16" s="22">
        <f t="shared" ref="I16:I25" si="3">D16</f>
        <v>199500</v>
      </c>
      <c r="J16" s="1"/>
      <c r="K16" s="6" t="s">
        <v>44</v>
      </c>
      <c r="L16" s="34">
        <f t="shared" si="2"/>
        <v>0</v>
      </c>
    </row>
    <row r="17" spans="1:165" s="5" customFormat="1" ht="71.25" customHeight="1" x14ac:dyDescent="0.25">
      <c r="A17" s="20" t="s">
        <v>33</v>
      </c>
      <c r="B17" s="3"/>
      <c r="C17" s="31" t="s">
        <v>45</v>
      </c>
      <c r="D17" s="3">
        <v>46610</v>
      </c>
      <c r="E17" s="23">
        <f>G17-7</f>
        <v>43964</v>
      </c>
      <c r="F17" s="4"/>
      <c r="G17" s="23">
        <v>43971</v>
      </c>
      <c r="H17" s="24">
        <v>1</v>
      </c>
      <c r="I17" s="22">
        <f t="shared" si="3"/>
        <v>46610</v>
      </c>
      <c r="J17" s="1"/>
      <c r="K17" s="6" t="s">
        <v>44</v>
      </c>
      <c r="L17" s="34">
        <f t="shared" si="2"/>
        <v>0</v>
      </c>
    </row>
    <row r="18" spans="1:165" s="5" customFormat="1" ht="46.5" customHeight="1" x14ac:dyDescent="0.25">
      <c r="A18" s="20" t="s">
        <v>34</v>
      </c>
      <c r="B18" s="3"/>
      <c r="C18" s="31" t="s">
        <v>26</v>
      </c>
      <c r="D18" s="3">
        <v>197550</v>
      </c>
      <c r="E18" s="23">
        <f>G18-7</f>
        <v>43970</v>
      </c>
      <c r="F18" s="4"/>
      <c r="G18" s="23">
        <v>43977</v>
      </c>
      <c r="H18" s="24">
        <v>1</v>
      </c>
      <c r="I18" s="22">
        <f t="shared" si="3"/>
        <v>197550</v>
      </c>
      <c r="J18" s="1"/>
      <c r="K18" s="6" t="s">
        <v>44</v>
      </c>
      <c r="L18" s="34">
        <f t="shared" si="2"/>
        <v>0</v>
      </c>
    </row>
    <row r="19" spans="1:165" s="5" customFormat="1" ht="46.5" customHeight="1" x14ac:dyDescent="0.25">
      <c r="A19" s="20" t="s">
        <v>35</v>
      </c>
      <c r="B19" s="3"/>
      <c r="C19" s="31" t="s">
        <v>46</v>
      </c>
      <c r="D19" s="3">
        <v>87500</v>
      </c>
      <c r="E19" s="23">
        <f>G19-7</f>
        <v>43977</v>
      </c>
      <c r="F19" s="4"/>
      <c r="G19" s="23">
        <v>43984</v>
      </c>
      <c r="H19" s="24">
        <v>1</v>
      </c>
      <c r="I19" s="22">
        <f t="shared" si="3"/>
        <v>87500</v>
      </c>
      <c r="J19" s="1"/>
      <c r="K19" s="6" t="s">
        <v>44</v>
      </c>
      <c r="L19" s="34">
        <f t="shared" si="2"/>
        <v>0</v>
      </c>
    </row>
    <row r="20" spans="1:165" s="5" customFormat="1" ht="46.5" customHeight="1" x14ac:dyDescent="0.25">
      <c r="A20" s="20" t="s">
        <v>36</v>
      </c>
      <c r="B20" s="3"/>
      <c r="C20" s="31" t="s">
        <v>26</v>
      </c>
      <c r="D20" s="3">
        <v>348238.8</v>
      </c>
      <c r="E20" s="23">
        <v>43868</v>
      </c>
      <c r="F20" s="4"/>
      <c r="G20" s="23">
        <v>43987</v>
      </c>
      <c r="H20" s="24">
        <v>1</v>
      </c>
      <c r="I20" s="22">
        <f t="shared" si="3"/>
        <v>348238.8</v>
      </c>
      <c r="J20" s="1"/>
      <c r="K20" s="6" t="s">
        <v>44</v>
      </c>
      <c r="L20" s="34">
        <f t="shared" si="2"/>
        <v>0</v>
      </c>
    </row>
    <row r="21" spans="1:165" s="5" customFormat="1" ht="46.5" customHeight="1" x14ac:dyDescent="0.25">
      <c r="A21" s="20" t="s">
        <v>37</v>
      </c>
      <c r="B21" s="3"/>
      <c r="C21" s="31" t="s">
        <v>26</v>
      </c>
      <c r="D21" s="3">
        <v>9660</v>
      </c>
      <c r="E21" s="23">
        <f>G21-5</f>
        <v>43985</v>
      </c>
      <c r="F21" s="4"/>
      <c r="G21" s="23">
        <v>43990</v>
      </c>
      <c r="H21" s="24">
        <v>1</v>
      </c>
      <c r="I21" s="22">
        <f t="shared" si="3"/>
        <v>9660</v>
      </c>
      <c r="J21" s="1"/>
      <c r="K21" s="6" t="s">
        <v>44</v>
      </c>
      <c r="L21" s="34">
        <f t="shared" si="2"/>
        <v>0</v>
      </c>
    </row>
    <row r="22" spans="1:165" s="5" customFormat="1" ht="46.5" customHeight="1" x14ac:dyDescent="0.25">
      <c r="A22" s="20" t="s">
        <v>38</v>
      </c>
      <c r="B22" s="3"/>
      <c r="C22" s="31" t="s">
        <v>47</v>
      </c>
      <c r="D22" s="3">
        <v>199700</v>
      </c>
      <c r="E22" s="23">
        <f>G22-7</f>
        <v>43986</v>
      </c>
      <c r="F22" s="4"/>
      <c r="G22" s="23">
        <v>43993</v>
      </c>
      <c r="H22" s="24">
        <v>1</v>
      </c>
      <c r="I22" s="22">
        <f t="shared" si="3"/>
        <v>199700</v>
      </c>
      <c r="J22" s="1"/>
      <c r="K22" s="6" t="s">
        <v>44</v>
      </c>
      <c r="L22" s="34">
        <f t="shared" si="2"/>
        <v>0</v>
      </c>
    </row>
    <row r="23" spans="1:165" s="5" customFormat="1" ht="45" x14ac:dyDescent="0.25">
      <c r="A23" s="19" t="s">
        <v>39</v>
      </c>
      <c r="B23" s="18"/>
      <c r="C23" s="32" t="s">
        <v>26</v>
      </c>
      <c r="D23" s="3">
        <v>4760</v>
      </c>
      <c r="E23" s="23">
        <f>G23-5</f>
        <v>43994</v>
      </c>
      <c r="F23" s="4"/>
      <c r="G23" s="4">
        <v>43999</v>
      </c>
      <c r="H23" s="24">
        <v>1</v>
      </c>
      <c r="I23" s="22">
        <f t="shared" si="3"/>
        <v>4760</v>
      </c>
      <c r="J23" s="1"/>
      <c r="K23" s="6" t="s">
        <v>44</v>
      </c>
      <c r="L23" s="34">
        <f t="shared" si="2"/>
        <v>0</v>
      </c>
    </row>
    <row r="24" spans="1:165" s="5" customFormat="1" ht="45" x14ac:dyDescent="0.25">
      <c r="A24" s="19" t="s">
        <v>40</v>
      </c>
      <c r="B24" s="18"/>
      <c r="C24" s="32" t="s">
        <v>26</v>
      </c>
      <c r="D24" s="3">
        <f>7063.71</f>
        <v>7063.71</v>
      </c>
      <c r="E24" s="23">
        <f>G24-5</f>
        <v>44000</v>
      </c>
      <c r="F24" s="4"/>
      <c r="G24" s="4">
        <v>44005</v>
      </c>
      <c r="H24" s="24">
        <v>1</v>
      </c>
      <c r="I24" s="22">
        <f t="shared" si="3"/>
        <v>7063.71</v>
      </c>
      <c r="J24" s="1"/>
      <c r="K24" s="6" t="s">
        <v>44</v>
      </c>
      <c r="L24" s="34">
        <f t="shared" si="2"/>
        <v>0</v>
      </c>
    </row>
    <row r="25" spans="1:165" s="15" customFormat="1" ht="61.5" customHeight="1" x14ac:dyDescent="0.25">
      <c r="A25" s="17" t="s">
        <v>41</v>
      </c>
      <c r="B25" s="1"/>
      <c r="C25" s="32" t="s">
        <v>26</v>
      </c>
      <c r="D25" s="3">
        <v>40950</v>
      </c>
      <c r="E25" s="4">
        <f>G25-7</f>
        <v>43998</v>
      </c>
      <c r="F25" s="2"/>
      <c r="G25" s="4">
        <v>44005</v>
      </c>
      <c r="H25" s="24">
        <v>1</v>
      </c>
      <c r="I25" s="22">
        <f t="shared" si="3"/>
        <v>40950</v>
      </c>
      <c r="J25" s="1"/>
      <c r="K25" s="6" t="s">
        <v>44</v>
      </c>
      <c r="L25" s="34">
        <f t="shared" si="2"/>
        <v>0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</row>
    <row r="26" spans="1:165" s="15" customFormat="1" ht="45" x14ac:dyDescent="0.25">
      <c r="A26" s="17" t="s">
        <v>42</v>
      </c>
      <c r="B26" s="1"/>
      <c r="C26" s="31" t="s">
        <v>48</v>
      </c>
      <c r="D26" s="3">
        <v>499458.37</v>
      </c>
      <c r="E26" s="33">
        <v>43868</v>
      </c>
      <c r="F26" s="2"/>
      <c r="G26" s="2" t="s">
        <v>43</v>
      </c>
      <c r="H26" s="24">
        <v>1</v>
      </c>
      <c r="I26" s="22">
        <f>D26*0.9</f>
        <v>449512.533</v>
      </c>
      <c r="J26" s="1"/>
      <c r="K26" s="6" t="s">
        <v>44</v>
      </c>
      <c r="L26" s="34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</row>
    <row r="27" spans="1:165" s="15" customFormat="1" ht="41.25" customHeight="1" x14ac:dyDescent="0.25">
      <c r="A27" s="17" t="s">
        <v>49</v>
      </c>
      <c r="B27" s="1"/>
      <c r="C27" s="31" t="s">
        <v>45</v>
      </c>
      <c r="D27" s="3">
        <v>74773.5</v>
      </c>
      <c r="E27" s="33">
        <f>G27-7</f>
        <v>43943</v>
      </c>
      <c r="F27" s="2"/>
      <c r="G27" s="33">
        <v>43950</v>
      </c>
      <c r="H27" s="24">
        <v>1</v>
      </c>
      <c r="I27" s="22">
        <v>74773.5</v>
      </c>
      <c r="J27" s="1"/>
      <c r="K27" s="6" t="s">
        <v>44</v>
      </c>
      <c r="L27" s="34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</row>
    <row r="28" spans="1:165" s="15" customFormat="1" ht="15.75" hidden="1" x14ac:dyDescent="0.25">
      <c r="A28" s="17"/>
      <c r="B28" s="1"/>
      <c r="C28" s="31"/>
      <c r="D28" s="3"/>
      <c r="E28" s="33"/>
      <c r="F28" s="2"/>
      <c r="G28" s="2"/>
      <c r="H28" s="24"/>
      <c r="I28" s="22"/>
      <c r="J28" s="1"/>
      <c r="K28" s="6"/>
      <c r="L28" s="3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</row>
    <row r="29" spans="1:165" s="15" customFormat="1" ht="15.75" hidden="1" x14ac:dyDescent="0.25">
      <c r="A29" s="17"/>
      <c r="B29" s="1"/>
      <c r="C29" s="31"/>
      <c r="D29" s="3"/>
      <c r="E29" s="33"/>
      <c r="F29" s="2"/>
      <c r="G29" s="2"/>
      <c r="H29" s="24"/>
      <c r="I29" s="22"/>
      <c r="J29" s="1"/>
      <c r="K29" s="6"/>
      <c r="L29" s="3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</row>
    <row r="30" spans="1:165" s="15" customFormat="1" ht="15.75" hidden="1" x14ac:dyDescent="0.25">
      <c r="A30" s="17"/>
      <c r="B30" s="1"/>
      <c r="C30" s="31"/>
      <c r="D30" s="3"/>
      <c r="E30" s="33"/>
      <c r="F30" s="2"/>
      <c r="G30" s="2"/>
      <c r="H30" s="24"/>
      <c r="I30" s="22"/>
      <c r="J30" s="1"/>
      <c r="K30" s="6"/>
      <c r="L30" s="3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</row>
    <row r="31" spans="1:165" s="15" customFormat="1" ht="15.75" hidden="1" x14ac:dyDescent="0.25">
      <c r="A31" s="17"/>
      <c r="B31" s="1"/>
      <c r="C31" s="31"/>
      <c r="D31" s="3"/>
      <c r="E31" s="33"/>
      <c r="F31" s="2"/>
      <c r="G31" s="2"/>
      <c r="H31" s="24"/>
      <c r="I31" s="22"/>
      <c r="J31" s="1"/>
      <c r="K31" s="6"/>
      <c r="L31" s="3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</row>
    <row r="32" spans="1:165" s="15" customFormat="1" ht="15.75" hidden="1" x14ac:dyDescent="0.25">
      <c r="A32" s="17"/>
      <c r="B32" s="1"/>
      <c r="C32" s="31"/>
      <c r="D32" s="3"/>
      <c r="E32" s="33"/>
      <c r="F32" s="2"/>
      <c r="G32" s="2"/>
      <c r="H32" s="24"/>
      <c r="I32" s="22"/>
      <c r="J32" s="1"/>
      <c r="K32" s="6"/>
      <c r="L32" s="3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</row>
    <row r="33" spans="1:165" s="15" customFormat="1" ht="15.75" hidden="1" x14ac:dyDescent="0.25">
      <c r="A33" s="17"/>
      <c r="B33" s="1"/>
      <c r="C33" s="31"/>
      <c r="D33" s="3"/>
      <c r="E33" s="33"/>
      <c r="F33" s="2"/>
      <c r="G33" s="2"/>
      <c r="H33" s="24"/>
      <c r="I33" s="22"/>
      <c r="J33" s="1"/>
      <c r="K33" s="6"/>
      <c r="L33" s="3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</row>
    <row r="34" spans="1:165" s="15" customFormat="1" ht="15.75" hidden="1" x14ac:dyDescent="0.25">
      <c r="A34" s="17"/>
      <c r="B34" s="1"/>
      <c r="C34" s="31"/>
      <c r="D34" s="3"/>
      <c r="E34" s="33"/>
      <c r="F34" s="2"/>
      <c r="G34" s="2"/>
      <c r="H34" s="24"/>
      <c r="I34" s="22"/>
      <c r="J34" s="1"/>
      <c r="K34" s="6"/>
      <c r="L34" s="3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</row>
    <row r="35" spans="1:165" s="15" customFormat="1" ht="15.75" hidden="1" x14ac:dyDescent="0.25">
      <c r="A35" s="17"/>
      <c r="B35" s="1"/>
      <c r="C35" s="31"/>
      <c r="D35" s="3"/>
      <c r="E35" s="33"/>
      <c r="F35" s="2"/>
      <c r="G35" s="2"/>
      <c r="H35" s="24"/>
      <c r="I35" s="22"/>
      <c r="J35" s="1"/>
      <c r="K35" s="6"/>
      <c r="L35" s="3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</row>
    <row r="36" spans="1:165" s="15" customFormat="1" ht="33" customHeight="1" x14ac:dyDescent="0.25">
      <c r="A36" s="17"/>
      <c r="B36" s="1"/>
      <c r="C36" s="31"/>
      <c r="D36" s="3"/>
      <c r="E36" s="33"/>
      <c r="F36" s="2"/>
      <c r="G36" s="2"/>
      <c r="H36" s="24"/>
      <c r="I36" s="22"/>
      <c r="J36" s="1"/>
      <c r="K36" s="6"/>
      <c r="L36" s="3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</row>
    <row r="37" spans="1:165" s="15" customFormat="1" ht="15.75" x14ac:dyDescent="0.25">
      <c r="A37" s="16"/>
      <c r="B37" s="1"/>
      <c r="C37" s="31"/>
      <c r="D37" s="3"/>
      <c r="E37" s="2"/>
      <c r="F37" s="2"/>
      <c r="G37" s="2"/>
      <c r="H37" s="2"/>
      <c r="I37" s="3"/>
      <c r="J37" s="1"/>
      <c r="K37" s="9"/>
      <c r="L37" s="6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</row>
    <row r="38" spans="1:165" x14ac:dyDescent="0.25">
      <c r="D38" s="8"/>
    </row>
    <row r="39" spans="1:165" x14ac:dyDescent="0.25">
      <c r="A39" s="10" t="s">
        <v>9</v>
      </c>
    </row>
    <row r="40" spans="1:165" x14ac:dyDescent="0.25">
      <c r="A40" s="10" t="s">
        <v>10</v>
      </c>
    </row>
    <row r="43" spans="1:165" x14ac:dyDescent="0.25">
      <c r="A43" s="40" t="s">
        <v>11</v>
      </c>
      <c r="B43" s="40"/>
      <c r="C43" s="40"/>
      <c r="E43" s="37"/>
      <c r="F43" s="37"/>
      <c r="G43" s="37"/>
      <c r="H43" s="37"/>
      <c r="I43" s="40" t="s">
        <v>21</v>
      </c>
      <c r="J43" s="40"/>
      <c r="K43" s="40"/>
      <c r="L43" s="35"/>
    </row>
    <row r="44" spans="1:165" s="36" customFormat="1" x14ac:dyDescent="0.25">
      <c r="A44" s="41" t="s">
        <v>12</v>
      </c>
      <c r="B44" s="41"/>
      <c r="C44" s="41"/>
      <c r="D44" s="13"/>
      <c r="I44" s="41" t="s">
        <v>20</v>
      </c>
      <c r="J44" s="41"/>
      <c r="K44" s="41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</row>
    <row r="46" spans="1:165" s="36" customFormat="1" x14ac:dyDescent="0.25">
      <c r="A46" s="14"/>
      <c r="C46" s="29"/>
      <c r="D46" s="11"/>
      <c r="I46" s="11"/>
      <c r="J46" s="10"/>
      <c r="K46" s="12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</row>
  </sheetData>
  <sheetProtection password="C1B6" sheet="1" objects="1" scenarios="1"/>
  <mergeCells count="17">
    <mergeCell ref="A3:K3"/>
    <mergeCell ref="A4:K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K8:K9"/>
    <mergeCell ref="A43:C43"/>
    <mergeCell ref="I43:K43"/>
    <mergeCell ref="A44:C44"/>
    <mergeCell ref="I44:K44"/>
    <mergeCell ref="L8:L9"/>
  </mergeCells>
  <pageMargins left="0.3" right="0.56999999999999995" top="0.54" bottom="0.35" header="0.3" footer="0.3"/>
  <pageSetup scale="75" orientation="landscape" horizontalDpi="300" verticalDpi="300" r:id="rId1"/>
  <headerFooter>
    <oddFooter>&amp;CPage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20% IRA 2nd qtr 2020</vt:lpstr>
      <vt:lpstr>'20% IRA 2nd qtr 2020'!Print_Area</vt:lpstr>
      <vt:lpstr>'20% IRA 2nd qtr 2020'!Print_Titles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MTO Asingan</cp:lastModifiedBy>
  <cp:lastPrinted>2020-04-30T07:09:58Z</cp:lastPrinted>
  <dcterms:created xsi:type="dcterms:W3CDTF">2014-03-05T07:09:00Z</dcterms:created>
  <dcterms:modified xsi:type="dcterms:W3CDTF">2020-08-17T03:11:52Z</dcterms:modified>
</cp:coreProperties>
</file>